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31201_WASG_Thajsko/"/>
    </mc:Choice>
  </mc:AlternateContent>
  <xr:revisionPtr revIDLastSave="164" documentId="13_ncr:1_{A9E22F94-322E-4A65-BDA8-7123A9A084A3}" xr6:coauthVersionLast="47" xr6:coauthVersionMax="47" xr10:uidLastSave="{150D88B4-4DB4-423C-81FC-AE0E7C6A5AB9}"/>
  <bookViews>
    <workbookView xWindow="-120" yWindow="-120" windowWidth="20730" windowHeight="11160" xr2:uid="{25BA1DBF-7D40-4AAF-9A1E-FA85165A9F9E}"/>
  </bookViews>
  <sheets>
    <sheet name="List1" sheetId="1" r:id="rId1"/>
  </sheets>
  <definedNames>
    <definedName name="_xlnm._FilterDatabase" localSheetId="0" hidden="1">List1!$A$3:$AA$77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44" i="1"/>
  <c r="G43" i="1"/>
  <c r="G39" i="1"/>
  <c r="G41" i="1"/>
  <c r="G32" i="1"/>
  <c r="Z28" i="1"/>
  <c r="G27" i="1"/>
  <c r="G26" i="1" l="1"/>
  <c r="G21" i="1" l="1"/>
  <c r="G22" i="1"/>
  <c r="G36" i="1" l="1"/>
  <c r="G37" i="1"/>
  <c r="G38" i="1"/>
  <c r="G40" i="1"/>
  <c r="G42" i="1"/>
  <c r="G45" i="1"/>
  <c r="T20" i="1"/>
  <c r="T19" i="1"/>
  <c r="T18" i="1" l="1"/>
  <c r="T17" i="1"/>
  <c r="G17" i="1"/>
  <c r="T5" i="1"/>
  <c r="T6" i="1"/>
  <c r="T7" i="1"/>
  <c r="T8" i="1"/>
  <c r="T9" i="1"/>
  <c r="T10" i="1"/>
  <c r="T11" i="1"/>
  <c r="T12" i="1"/>
  <c r="T13" i="1"/>
  <c r="T14" i="1"/>
  <c r="T15" i="1"/>
  <c r="T4" i="1"/>
  <c r="G15" i="1"/>
  <c r="G16" i="1"/>
  <c r="G14" i="1"/>
  <c r="G12" i="1"/>
  <c r="G5" i="1"/>
  <c r="G8" i="1"/>
  <c r="G6" i="1"/>
  <c r="G7" i="1"/>
  <c r="G9" i="1"/>
  <c r="G10" i="1"/>
  <c r="G11" i="1"/>
  <c r="G13" i="1"/>
  <c r="G18" i="1"/>
  <c r="G19" i="1"/>
  <c r="G20" i="1"/>
  <c r="G23" i="1"/>
  <c r="G24" i="1"/>
  <c r="G25" i="1"/>
  <c r="G28" i="1"/>
  <c r="G29" i="1"/>
  <c r="G30" i="1"/>
  <c r="G31" i="1"/>
  <c r="G33" i="1"/>
  <c r="G34" i="1"/>
  <c r="G4" i="1"/>
  <c r="H6" i="1" l="1"/>
  <c r="Z5" i="1"/>
  <c r="Z6" i="1"/>
  <c r="Z7" i="1"/>
  <c r="Z8" i="1"/>
  <c r="Z9" i="1"/>
  <c r="Z14" i="1"/>
  <c r="Z15" i="1"/>
  <c r="Z16" i="1"/>
  <c r="Z10" i="1"/>
  <c r="Z11" i="1"/>
  <c r="Z12" i="1"/>
  <c r="Z13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Y5" i="1"/>
  <c r="Y6" i="1"/>
  <c r="Y7" i="1"/>
  <c r="Y8" i="1"/>
  <c r="Y9" i="1"/>
  <c r="Y14" i="1"/>
  <c r="Y15" i="1"/>
  <c r="Y16" i="1"/>
  <c r="Y10" i="1"/>
  <c r="Y11" i="1"/>
  <c r="Y12" i="1"/>
  <c r="Y13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X5" i="1"/>
  <c r="X6" i="1"/>
  <c r="X7" i="1"/>
  <c r="X8" i="1"/>
  <c r="X9" i="1"/>
  <c r="X14" i="1"/>
  <c r="X15" i="1"/>
  <c r="X16" i="1"/>
  <c r="X10" i="1"/>
  <c r="X11" i="1"/>
  <c r="X12" i="1"/>
  <c r="X13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W5" i="1"/>
  <c r="W6" i="1"/>
  <c r="W7" i="1"/>
  <c r="W8" i="1"/>
  <c r="W9" i="1"/>
  <c r="W14" i="1"/>
  <c r="W15" i="1"/>
  <c r="W16" i="1"/>
  <c r="W10" i="1"/>
  <c r="W11" i="1"/>
  <c r="W12" i="1"/>
  <c r="W13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V5" i="1"/>
  <c r="V6" i="1"/>
  <c r="V7" i="1"/>
  <c r="V8" i="1"/>
  <c r="V9" i="1"/>
  <c r="V14" i="1"/>
  <c r="V15" i="1"/>
  <c r="V16" i="1"/>
  <c r="V10" i="1"/>
  <c r="V11" i="1"/>
  <c r="V12" i="1"/>
  <c r="V13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U5" i="1"/>
  <c r="U6" i="1"/>
  <c r="U7" i="1"/>
  <c r="U8" i="1"/>
  <c r="U9" i="1"/>
  <c r="U14" i="1"/>
  <c r="U15" i="1"/>
  <c r="U16" i="1"/>
  <c r="U10" i="1"/>
  <c r="U11" i="1"/>
  <c r="U12" i="1"/>
  <c r="U13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T16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U4" i="1"/>
  <c r="V4" i="1"/>
  <c r="W4" i="1"/>
  <c r="X4" i="1"/>
  <c r="Y4" i="1"/>
  <c r="Z4" i="1"/>
  <c r="S5" i="1"/>
  <c r="S6" i="1"/>
  <c r="S7" i="1"/>
  <c r="S8" i="1"/>
  <c r="S9" i="1"/>
  <c r="S14" i="1"/>
  <c r="S15" i="1"/>
  <c r="S16" i="1"/>
  <c r="S10" i="1"/>
  <c r="S11" i="1"/>
  <c r="S12" i="1"/>
  <c r="S13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H30" i="1" l="1"/>
  <c r="H42" i="1"/>
  <c r="H33" i="1"/>
  <c r="H13" i="1"/>
  <c r="H9" i="1"/>
  <c r="S4" i="1"/>
  <c r="H25" i="1"/>
  <c r="H44" i="1"/>
  <c r="H20" i="1"/>
  <c r="H12" i="1"/>
  <c r="H29" i="1"/>
  <c r="H36" i="1"/>
  <c r="H8" i="1"/>
  <c r="H24" i="1"/>
  <c r="H11" i="1"/>
  <c r="H18" i="1"/>
  <c r="H37" i="1"/>
  <c r="H7" i="1"/>
  <c r="H22" i="1"/>
  <c r="H32" i="1"/>
  <c r="H16" i="1"/>
  <c r="H41" i="1"/>
  <c r="H43" i="1"/>
  <c r="H19" i="1"/>
  <c r="H10" i="1"/>
  <c r="H40" i="1"/>
  <c r="H28" i="1"/>
  <c r="H23" i="1"/>
  <c r="H27" i="1"/>
  <c r="H35" i="1"/>
  <c r="H5" i="1"/>
  <c r="H21" i="1"/>
  <c r="H15" i="1"/>
  <c r="H39" i="1"/>
  <c r="H26" i="1"/>
  <c r="H34" i="1"/>
  <c r="H4" i="1"/>
  <c r="H45" i="1"/>
  <c r="H17" i="1"/>
  <c r="H31" i="1"/>
  <c r="H14" i="1"/>
  <c r="H38" i="1"/>
</calcChain>
</file>

<file path=xl/sharedStrings.xml><?xml version="1.0" encoding="utf-8"?>
<sst xmlns="http://schemas.openxmlformats.org/spreadsheetml/2006/main" count="292" uniqueCount="172">
  <si>
    <t>Datum závodu</t>
  </si>
  <si>
    <t>Jméno</t>
  </si>
  <si>
    <t>Klas. třída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</si>
  <si>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</si>
  <si>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</si>
  <si>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</si>
  <si>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</si>
  <si>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</si>
  <si>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</si>
  <si>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</si>
  <si>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</si>
  <si>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</si>
  <si>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</si>
  <si>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</si>
  <si>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</si>
  <si>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</si>
  <si>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</si>
  <si>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</si>
  <si>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</si>
  <si>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</si>
  <si>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</si>
  <si>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</si>
  <si>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</si>
  <si>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</si>
  <si>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</si>
  <si>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</si>
  <si>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</si>
  <si>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100VZ</t>
  </si>
  <si>
    <t>S8/SB8/SM8</t>
  </si>
  <si>
    <t>S9/SB8/SM9</t>
  </si>
  <si>
    <t>Duchan Josef</t>
  </si>
  <si>
    <t>Vaněk Jakub</t>
  </si>
  <si>
    <t>00:33,40</t>
  </si>
  <si>
    <t>100Z</t>
  </si>
  <si>
    <t>50M</t>
  </si>
  <si>
    <t>100P</t>
  </si>
  <si>
    <t>100M</t>
  </si>
  <si>
    <t>50VZ</t>
  </si>
  <si>
    <t>400VZ</t>
  </si>
  <si>
    <t>50P</t>
  </si>
  <si>
    <t>200VZ</t>
  </si>
  <si>
    <t>50Z</t>
  </si>
  <si>
    <t>200PZ</t>
  </si>
  <si>
    <t>WAG 2023, Thajsko</t>
  </si>
  <si>
    <t>Augustýnová Soňa</t>
  </si>
  <si>
    <t>150PZ</t>
  </si>
  <si>
    <t>Borská Alexandra</t>
  </si>
  <si>
    <t>Linhartová Eva</t>
  </si>
  <si>
    <t>Míčková Dominika</t>
  </si>
  <si>
    <t>Pšenčík Filip</t>
  </si>
  <si>
    <t>Závorková Věra</t>
  </si>
  <si>
    <t>01:26,15</t>
  </si>
  <si>
    <t>03:05,08</t>
  </si>
  <si>
    <t>01:35,47</t>
  </si>
  <si>
    <t>03:15,28</t>
  </si>
  <si>
    <t>05:08,43</t>
  </si>
  <si>
    <t>01:21,17</t>
  </si>
  <si>
    <t>02:59,98</t>
  </si>
  <si>
    <t>05:48,38</t>
  </si>
  <si>
    <t>00:39,53</t>
  </si>
  <si>
    <t>01:23,75</t>
  </si>
  <si>
    <t>00:30,20</t>
  </si>
  <si>
    <t>01:06,53</t>
  </si>
  <si>
    <t>02:24,47</t>
  </si>
  <si>
    <t>05:05,63</t>
  </si>
  <si>
    <t>01:12,96</t>
  </si>
  <si>
    <t>05:36,20</t>
  </si>
  <si>
    <t>00:43,24</t>
  </si>
  <si>
    <t>00:45,06</t>
  </si>
  <si>
    <t>01:38,38</t>
  </si>
  <si>
    <t>03:14,21</t>
  </si>
  <si>
    <t>01:06,92</t>
  </si>
  <si>
    <t>02:29,75</t>
  </si>
  <si>
    <t>01:07,32</t>
  </si>
  <si>
    <t>00:51,49</t>
  </si>
  <si>
    <t xml:space="preserve">02:01,97 </t>
  </si>
  <si>
    <t>02:16,32</t>
  </si>
  <si>
    <t>01:07,08</t>
  </si>
  <si>
    <t>00:31,54</t>
  </si>
  <si>
    <t>01:09,73</t>
  </si>
  <si>
    <t>02:39,30</t>
  </si>
  <si>
    <t>05:31,05</t>
  </si>
  <si>
    <t>00:34,36</t>
  </si>
  <si>
    <t>01:19,06</t>
  </si>
  <si>
    <t>03:00,94</t>
  </si>
  <si>
    <t>00:36,67</t>
  </si>
  <si>
    <t>06:26,25</t>
  </si>
  <si>
    <t>00:51,40</t>
  </si>
  <si>
    <t>01:01,42</t>
  </si>
  <si>
    <t>00:46,54</t>
  </si>
  <si>
    <t>S4/SB4/SM4</t>
  </si>
  <si>
    <t>S10/SB9/SM10</t>
  </si>
  <si>
    <t>S4/SB3/SM4</t>
  </si>
  <si>
    <t>S7/SB6/SM7</t>
  </si>
  <si>
    <t>3./4</t>
  </si>
  <si>
    <t>2./4</t>
  </si>
  <si>
    <t>2./3</t>
  </si>
  <si>
    <t>3./6</t>
  </si>
  <si>
    <t>1./5</t>
  </si>
  <si>
    <t>5./5</t>
  </si>
  <si>
    <t>00:39,19</t>
  </si>
  <si>
    <t>00:34,63</t>
  </si>
  <si>
    <t>00:49,68</t>
  </si>
  <si>
    <t>00:32,34</t>
  </si>
  <si>
    <t>00:32,84</t>
  </si>
  <si>
    <t>00:38,06</t>
  </si>
  <si>
    <t>4./4</t>
  </si>
  <si>
    <t>1./3</t>
  </si>
  <si>
    <t>3./3</t>
  </si>
  <si>
    <t>1./7</t>
  </si>
  <si>
    <t>01:40,33</t>
  </si>
  <si>
    <t>00:57,93</t>
  </si>
  <si>
    <t>00:42,62</t>
  </si>
  <si>
    <t>00:35,23</t>
  </si>
  <si>
    <t>00:39,52</t>
  </si>
  <si>
    <t>01:22,56</t>
  </si>
  <si>
    <t>02:06,61</t>
  </si>
  <si>
    <t>02:49,61</t>
  </si>
  <si>
    <t>00:36,71</t>
  </si>
  <si>
    <t>01:16,94</t>
  </si>
  <si>
    <t>01:57,89</t>
  </si>
  <si>
    <t>02:38,32</t>
  </si>
  <si>
    <t>01:31,02</t>
  </si>
  <si>
    <t>03:17,00</t>
  </si>
  <si>
    <t>DNS</t>
  </si>
  <si>
    <t>00:36,39</t>
  </si>
  <si>
    <t>01:16,90</t>
  </si>
  <si>
    <t>00:37,55</t>
  </si>
  <si>
    <t>01:18,11</t>
  </si>
  <si>
    <t>02:01,23</t>
  </si>
  <si>
    <t>02:44,70</t>
  </si>
  <si>
    <t>03:27,43</t>
  </si>
  <si>
    <t>04:10,76</t>
  </si>
  <si>
    <t>04:53,78</t>
  </si>
  <si>
    <t>00:39,26</t>
  </si>
  <si>
    <t>01:22,32</t>
  </si>
  <si>
    <t>02:07,15</t>
  </si>
  <si>
    <t>02:52,75</t>
  </si>
  <si>
    <t>03:38,80</t>
  </si>
  <si>
    <t>04:24,52</t>
  </si>
  <si>
    <t>05:09,84</t>
  </si>
  <si>
    <t>00:36,22</t>
  </si>
  <si>
    <t>01:15,50</t>
  </si>
  <si>
    <t>01:56,27</t>
  </si>
  <si>
    <t>02:37,41</t>
  </si>
  <si>
    <t>03:18,31</t>
  </si>
  <si>
    <t>03:59,07</t>
  </si>
  <si>
    <t>04:39,60</t>
  </si>
  <si>
    <t>01:58,34</t>
  </si>
  <si>
    <t>02:41,06</t>
  </si>
  <si>
    <t>03:23,52</t>
  </si>
  <si>
    <t>04:50,08</t>
  </si>
  <si>
    <t>2./2</t>
  </si>
  <si>
    <t>4,/4</t>
  </si>
  <si>
    <t>4./5</t>
  </si>
  <si>
    <t>00:43,61</t>
  </si>
  <si>
    <t>01:33,03</t>
  </si>
  <si>
    <t>02:35,23</t>
  </si>
  <si>
    <t>03:15,34</t>
  </si>
  <si>
    <t>03:06,54</t>
  </si>
  <si>
    <t>00:36,52</t>
  </si>
  <si>
    <t>01:24,40</t>
  </si>
  <si>
    <t>02:25,50</t>
  </si>
  <si>
    <t>4./6</t>
  </si>
  <si>
    <t>1./4</t>
  </si>
  <si>
    <t>4./7</t>
  </si>
  <si>
    <t>6./7</t>
  </si>
  <si>
    <t>5./7</t>
  </si>
  <si>
    <t>7./7</t>
  </si>
  <si>
    <t>3./5</t>
  </si>
  <si>
    <t>2./5</t>
  </si>
  <si>
    <t>5./6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</si>
</sst>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4" x14ac:knownFonts="1">
    <font>
      <sz val="12"/>
      <color theme="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  <font>
      <sz val="10"/>
      <color rgb="FF000000"/>
      <name val="Fira Sans Light"/>
    </font>
    <font>
      <sz val="10"/>
      <name val="Fira Sans Light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0" fillId="0" borderId="9" xfId="0" applyBorder="1"/>
    <xf numFmtId="164" fontId="3" fillId="0" borderId="10" xfId="0" applyNumberFormat="1" applyFont="1" applyBorder="1" applyAlignment="1">
      <alignment horizontal="center" vertical="center"/>
    </xf>
    <xf numFmtId="49" fontId="0" fillId="0" borderId="0" xfId="0" applyNumberFormat="1"/>
    <xf numFmtId="0" fontId="8" fillId="0" borderId="7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9" xfId="0" applyFont="1" applyBorder="1" applyProtection="1">
      <protection hidden="1"/>
    </xf>
    <xf numFmtId="0" fontId="10" fillId="0" borderId="9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49" fontId="6" fillId="2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  <protection locked="0" hidden="1"/>
    </xf>
    <xf numFmtId="14" fontId="8" fillId="2" borderId="11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/>
    <xf numFmtId="49" fontId="12" fillId="2" borderId="9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/>
    <xf numFmtId="49" fontId="12" fillId="2" borderId="6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49" fontId="12" fillId="2" borderId="12" xfId="0" applyNumberFormat="1" applyFont="1" applyFill="1" applyBorder="1"/>
    <xf numFmtId="49" fontId="12" fillId="2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0" fillId="2" borderId="9" xfId="0" applyFill="1" applyBorder="1"/>
    <xf numFmtId="0" fontId="3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8" fillId="0" borderId="6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8" fillId="2" borderId="9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ální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F41C-D1B6-4BA2-813D-0F49DCF4F64C}">
  <dimension ref="A1:AC75"/>
  <sheetViews>
    <sheetView tabSelected="1" zoomScale="60" zoomScaleNormal="60" workbookViewId="0">
      <pane xSplit="4" ySplit="3" topLeftCell="E7" activePane="bottomRight" state="frozen"/>
      <selection pane="topRight" activeCell="E1" sqref="E1"/>
      <selection pane="bottomLeft" activeCell="A4" sqref="A4"/>
      <selection pane="bottomRight" activeCell="B9" sqref="B9:B42"/>
    </sheetView>
  </sheetViews>
  <sheetFormatPr defaultColWidth="11" defaultRowHeight="15.75" x14ac:dyDescent="0.25"/>
  <cols>
    <col min="1" max="1" width="14" bestFit="1" customWidth="1"/>
    <col min="2" max="2" width="20.125" customWidth="1"/>
    <col min="3" max="3" width="16.875" bestFit="1" customWidth="1"/>
    <col min="5" max="5" width="13.75" customWidth="1"/>
    <col min="8" max="8" width="10.875" bestFit="1" customWidth="1"/>
    <col min="9" max="9" width="9.125" customWidth="1"/>
    <col min="10" max="10" width="10.125" customWidth="1"/>
    <col min="11" max="11" width="8.625" customWidth="1"/>
    <col min="12" max="12" width="8.75" customWidth="1"/>
    <col min="13" max="13" width="10.125" customWidth="1"/>
    <col min="15" max="15" width="8.25" customWidth="1"/>
    <col min="16" max="16" width="8.125" customWidth="1"/>
    <col min="17" max="17" width="8.875" customWidth="1"/>
    <col min="18" max="18" width="13.75" bestFit="1" customWidth="1"/>
    <col min="19" max="19" width="12.375" bestFit="1" customWidth="1"/>
    <col min="21" max="21" width="11.625" bestFit="1" customWidth="1"/>
    <col min="27" max="28" width="15.375" bestFit="1" customWidth="1"/>
    <col min="29" max="29" width="11.875" bestFit="1" customWidth="1"/>
  </cols>
  <sheetData>
    <row r="1" spans="1:29" ht="26.25" x14ac:dyDescent="0.25">
      <c r="A1" s="72" t="s">
        <v>43</v>
      </c>
      <c r="B1" s="72"/>
      <c r="C1" s="72"/>
      <c r="D1" s="72"/>
      <c r="E1" s="7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2"/>
    </row>
    <row r="2" spans="1:29" ht="16.5" thickBot="1" x14ac:dyDescent="0.3">
      <c r="A2" s="4"/>
      <c r="B2" s="2"/>
      <c r="C2" s="2"/>
      <c r="D2" s="2"/>
      <c r="E2" s="6"/>
      <c r="F2" s="7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5"/>
      <c r="S2" s="8"/>
      <c r="T2" s="10"/>
      <c r="U2" s="2"/>
      <c r="V2" s="2"/>
      <c r="W2" s="2"/>
      <c r="X2" s="2"/>
      <c r="Y2" s="2"/>
      <c r="Z2" s="2"/>
      <c r="AA2" s="2"/>
    </row>
    <row r="3" spans="1:29" ht="53.1" customHeight="1" thickBot="1" x14ac:dyDescent="0.3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16" t="s">
        <v>5</v>
      </c>
      <c r="G3" s="17" t="s">
        <v>6</v>
      </c>
      <c r="H3" s="14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7" t="s">
        <v>17</v>
      </c>
      <c r="S3" s="19" t="s">
        <v>18</v>
      </c>
      <c r="T3" s="19" t="s">
        <v>19</v>
      </c>
      <c r="U3" s="19" t="s">
        <v>20</v>
      </c>
      <c r="V3" s="19" t="s">
        <v>21</v>
      </c>
      <c r="W3" s="19" t="s">
        <v>22</v>
      </c>
      <c r="X3" s="19" t="s">
        <v>23</v>
      </c>
      <c r="Y3" s="19" t="s">
        <v>24</v>
      </c>
      <c r="Z3" s="19" t="s">
        <v>25</v>
      </c>
      <c r="AA3" s="20" t="s">
        <v>26</v>
      </c>
    </row>
    <row r="4" spans="1:29" x14ac:dyDescent="0.25">
      <c r="A4" s="46"/>
      <c r="B4" s="62" t="s">
        <v>46</v>
      </c>
      <c r="C4" s="62" t="s">
        <v>28</v>
      </c>
      <c r="D4" s="62" t="s">
        <v>27</v>
      </c>
      <c r="E4" s="63" t="s">
        <v>56</v>
      </c>
      <c r="F4" s="22">
        <v>9.418981481481482E-4</v>
      </c>
      <c r="G4" s="23">
        <f>IF(E4&lt;F4,1,0)</f>
        <v>0</v>
      </c>
      <c r="H4" s="24">
        <f t="shared" ref="H4:H43" si="0">IF(G4=1,E4-F4,F4-E4)</f>
        <v>2.4305555555556493E-6</v>
      </c>
      <c r="I4" s="25"/>
      <c r="J4" s="25" t="s">
        <v>100</v>
      </c>
      <c r="K4" s="25"/>
      <c r="L4" s="25"/>
      <c r="M4" s="25"/>
      <c r="N4" s="25"/>
      <c r="O4" s="25"/>
      <c r="P4" s="25"/>
      <c r="Q4" s="21"/>
      <c r="R4" s="73" t="s">
        <v>98</v>
      </c>
      <c r="S4" s="24" t="str">
        <f t="shared" ref="S4:S41" si="1">J4</f>
        <v>00:39,19</v>
      </c>
      <c r="T4" s="24">
        <f>F4-J4</f>
        <v>4.8831018518518516E-4</v>
      </c>
      <c r="U4" s="24">
        <f>M4-L4</f>
        <v>0</v>
      </c>
      <c r="V4" s="24">
        <f>N4-M4</f>
        <v>0</v>
      </c>
      <c r="W4" s="24">
        <f>O4-N4</f>
        <v>0</v>
      </c>
      <c r="X4" s="24">
        <f>P4-O4</f>
        <v>0</v>
      </c>
      <c r="Y4" s="24">
        <f>Q4-P4</f>
        <v>0</v>
      </c>
      <c r="Z4" s="24">
        <f>F4-Q4</f>
        <v>9.418981481481482E-4</v>
      </c>
      <c r="AA4" s="39"/>
    </row>
    <row r="5" spans="1:29" x14ac:dyDescent="0.25">
      <c r="A5" s="47"/>
      <c r="B5" s="60" t="s">
        <v>30</v>
      </c>
      <c r="C5" s="60" t="s">
        <v>29</v>
      </c>
      <c r="D5" s="60" t="s">
        <v>27</v>
      </c>
      <c r="E5" s="61" t="s">
        <v>62</v>
      </c>
      <c r="F5" s="28">
        <v>7.9976851851851856E-4</v>
      </c>
      <c r="G5" s="29">
        <f>IF(E5&lt;F5,1,0)</f>
        <v>0</v>
      </c>
      <c r="H5" s="30">
        <f t="shared" si="0"/>
        <v>2.9745370370370407E-5</v>
      </c>
      <c r="I5" s="31"/>
      <c r="J5" s="31" t="s">
        <v>103</v>
      </c>
      <c r="K5" s="31"/>
      <c r="L5" s="31"/>
      <c r="M5" s="31"/>
      <c r="N5" s="31"/>
      <c r="O5" s="31"/>
      <c r="P5" s="31"/>
      <c r="Q5" s="26"/>
      <c r="R5" s="74" t="s">
        <v>96</v>
      </c>
      <c r="S5" s="30" t="str">
        <f t="shared" si="1"/>
        <v>00:32,34</v>
      </c>
      <c r="T5" s="30">
        <f t="shared" ref="T5:T15" si="2">F5-J5</f>
        <v>4.2546296296296294E-4</v>
      </c>
      <c r="U5" s="30">
        <f t="shared" ref="U5:U44" si="3">M5-L5</f>
        <v>0</v>
      </c>
      <c r="V5" s="30">
        <f t="shared" ref="V5:V45" si="4">N5-M5</f>
        <v>0</v>
      </c>
      <c r="W5" s="30">
        <f t="shared" ref="W5:W45" si="5">O5-N5</f>
        <v>0</v>
      </c>
      <c r="X5" s="30">
        <f t="shared" ref="X5:X45" si="6">P5-O5</f>
        <v>0</v>
      </c>
      <c r="Y5" s="30">
        <f t="shared" ref="Y5:Y45" si="7">Q5-P5</f>
        <v>0</v>
      </c>
      <c r="Z5" s="30">
        <f t="shared" ref="Z5:Z45" si="8">F5-Q5</f>
        <v>7.9976851851851856E-4</v>
      </c>
      <c r="AA5" s="34"/>
      <c r="AC5" s="38"/>
    </row>
    <row r="6" spans="1:29" x14ac:dyDescent="0.25">
      <c r="A6" s="47"/>
      <c r="B6" s="60" t="s">
        <v>47</v>
      </c>
      <c r="C6" s="60" t="s">
        <v>91</v>
      </c>
      <c r="D6" s="60" t="s">
        <v>27</v>
      </c>
      <c r="E6" s="61" t="s">
        <v>65</v>
      </c>
      <c r="F6" s="35">
        <v>8.559027777777778E-4</v>
      </c>
      <c r="G6" s="29">
        <f>IF(E6&lt;F6,1,0)</f>
        <v>0</v>
      </c>
      <c r="H6" s="30">
        <f>IF(G6=1,E6-F6,F6-E6)</f>
        <v>1.1458333333333372E-5</v>
      </c>
      <c r="I6" s="31"/>
      <c r="J6" s="41" t="s">
        <v>101</v>
      </c>
      <c r="K6" s="31"/>
      <c r="L6" s="31"/>
      <c r="M6" s="31"/>
      <c r="N6" s="31"/>
      <c r="O6" s="31"/>
      <c r="P6" s="31"/>
      <c r="Q6" s="31"/>
      <c r="R6" s="75" t="s">
        <v>95</v>
      </c>
      <c r="S6" s="30" t="str">
        <f t="shared" si="1"/>
        <v>00:34,63</v>
      </c>
      <c r="T6" s="30">
        <f t="shared" si="2"/>
        <v>4.5509259259259255E-4</v>
      </c>
      <c r="U6" s="30">
        <f t="shared" si="3"/>
        <v>0</v>
      </c>
      <c r="V6" s="30">
        <f t="shared" si="4"/>
        <v>0</v>
      </c>
      <c r="W6" s="30">
        <f t="shared" si="5"/>
        <v>0</v>
      </c>
      <c r="X6" s="30">
        <f t="shared" si="6"/>
        <v>0</v>
      </c>
      <c r="Y6" s="30">
        <f t="shared" si="7"/>
        <v>0</v>
      </c>
      <c r="Z6" s="30">
        <f t="shared" si="8"/>
        <v>8.559027777777778E-4</v>
      </c>
      <c r="AA6" s="40"/>
      <c r="AC6" s="38"/>
    </row>
    <row r="7" spans="1:29" x14ac:dyDescent="0.25">
      <c r="A7" s="47"/>
      <c r="B7" s="60" t="s">
        <v>49</v>
      </c>
      <c r="C7" s="60" t="s">
        <v>93</v>
      </c>
      <c r="D7" s="60" t="s">
        <v>27</v>
      </c>
      <c r="E7" s="61" t="s">
        <v>75</v>
      </c>
      <c r="F7" s="28">
        <v>1.3998842592592589E-3</v>
      </c>
      <c r="G7" s="29">
        <f t="shared" ref="G7:G28" si="9">IF(F7&lt;E7,1,0)</f>
        <v>1</v>
      </c>
      <c r="H7" s="30">
        <f t="shared" si="0"/>
        <v>1.1805555555556135E-5</v>
      </c>
      <c r="I7" s="31"/>
      <c r="J7" s="41" t="s">
        <v>102</v>
      </c>
      <c r="K7" s="31"/>
      <c r="L7" s="31"/>
      <c r="M7" s="31"/>
      <c r="N7" s="31"/>
      <c r="O7" s="31"/>
      <c r="P7" s="31"/>
      <c r="Q7" s="31"/>
      <c r="R7" s="74" t="s">
        <v>106</v>
      </c>
      <c r="S7" s="30" t="str">
        <f t="shared" si="1"/>
        <v>00:49,68</v>
      </c>
      <c r="T7" s="30">
        <f t="shared" si="2"/>
        <v>8.2488425925925893E-4</v>
      </c>
      <c r="U7" s="30">
        <f t="shared" si="3"/>
        <v>0</v>
      </c>
      <c r="V7" s="30">
        <f t="shared" si="4"/>
        <v>0</v>
      </c>
      <c r="W7" s="30">
        <f t="shared" si="5"/>
        <v>0</v>
      </c>
      <c r="X7" s="30">
        <f t="shared" si="6"/>
        <v>0</v>
      </c>
      <c r="Y7" s="30">
        <f t="shared" si="7"/>
        <v>0</v>
      </c>
      <c r="Z7" s="30">
        <f t="shared" si="8"/>
        <v>1.3998842592592589E-3</v>
      </c>
      <c r="AA7" s="34"/>
      <c r="AC7" s="38"/>
    </row>
    <row r="8" spans="1:29" x14ac:dyDescent="0.25">
      <c r="A8" s="47"/>
      <c r="B8" s="60" t="s">
        <v>31</v>
      </c>
      <c r="C8" s="60" t="s">
        <v>91</v>
      </c>
      <c r="D8" s="60" t="s">
        <v>27</v>
      </c>
      <c r="E8" s="61" t="s">
        <v>79</v>
      </c>
      <c r="F8" s="49">
        <v>8.1840277777777781E-4</v>
      </c>
      <c r="G8" s="29">
        <f>IF(E8&lt;F8,1,0)</f>
        <v>0</v>
      </c>
      <c r="H8" s="30">
        <f t="shared" si="0"/>
        <v>1.1342592592592524E-5</v>
      </c>
      <c r="I8" s="31"/>
      <c r="J8" s="41" t="s">
        <v>104</v>
      </c>
      <c r="K8" s="31"/>
      <c r="L8" s="31"/>
      <c r="M8" s="31"/>
      <c r="N8" s="49"/>
      <c r="O8" s="31"/>
      <c r="P8" s="31"/>
      <c r="Q8" s="48"/>
      <c r="R8" s="75" t="s">
        <v>99</v>
      </c>
      <c r="S8" s="30" t="str">
        <f t="shared" si="1"/>
        <v>00:32,84</v>
      </c>
      <c r="T8" s="30">
        <f t="shared" si="2"/>
        <v>4.3831018518518519E-4</v>
      </c>
      <c r="U8" s="30">
        <f t="shared" si="3"/>
        <v>0</v>
      </c>
      <c r="V8" s="30">
        <f t="shared" si="4"/>
        <v>0</v>
      </c>
      <c r="W8" s="30">
        <f t="shared" si="5"/>
        <v>0</v>
      </c>
      <c r="X8" s="30">
        <f t="shared" si="6"/>
        <v>0</v>
      </c>
      <c r="Y8" s="30">
        <f t="shared" si="7"/>
        <v>0</v>
      </c>
      <c r="Z8" s="30">
        <f t="shared" si="8"/>
        <v>8.1840277777777781E-4</v>
      </c>
      <c r="AA8" s="50"/>
      <c r="AC8" s="38"/>
    </row>
    <row r="9" spans="1:29" x14ac:dyDescent="0.25">
      <c r="A9" s="64"/>
      <c r="B9" s="60" t="s">
        <v>50</v>
      </c>
      <c r="C9" s="60" t="s">
        <v>29</v>
      </c>
      <c r="D9" s="60" t="s">
        <v>27</v>
      </c>
      <c r="E9" s="61" t="s">
        <v>51</v>
      </c>
      <c r="F9" s="49">
        <v>9.0844907407407411E-4</v>
      </c>
      <c r="G9" s="68">
        <f t="shared" si="9"/>
        <v>1</v>
      </c>
      <c r="H9" s="30">
        <f t="shared" si="0"/>
        <v>8.8657407407407305E-5</v>
      </c>
      <c r="I9" s="36"/>
      <c r="J9" s="41" t="s">
        <v>105</v>
      </c>
      <c r="K9" s="36"/>
      <c r="L9" s="36"/>
      <c r="M9" s="36"/>
      <c r="N9" s="36"/>
      <c r="O9" s="36"/>
      <c r="P9" s="36"/>
      <c r="Q9" s="36"/>
      <c r="R9" s="75" t="s">
        <v>97</v>
      </c>
      <c r="S9" s="30" t="str">
        <f t="shared" si="1"/>
        <v>00:38,06</v>
      </c>
      <c r="T9" s="30">
        <f t="shared" si="2"/>
        <v>4.6793981481481475E-4</v>
      </c>
      <c r="U9" s="30">
        <f t="shared" si="3"/>
        <v>0</v>
      </c>
      <c r="V9" s="30">
        <f t="shared" si="4"/>
        <v>0</v>
      </c>
      <c r="W9" s="30">
        <f t="shared" si="5"/>
        <v>0</v>
      </c>
      <c r="X9" s="30">
        <f t="shared" si="6"/>
        <v>0</v>
      </c>
      <c r="Y9" s="30">
        <f t="shared" si="7"/>
        <v>0</v>
      </c>
      <c r="Z9" s="30">
        <f t="shared" si="8"/>
        <v>9.0844907407407411E-4</v>
      </c>
      <c r="AA9" s="34"/>
    </row>
    <row r="10" spans="1:29" x14ac:dyDescent="0.25">
      <c r="A10" s="47"/>
      <c r="B10" s="60" t="s">
        <v>47</v>
      </c>
      <c r="C10" s="60" t="s">
        <v>91</v>
      </c>
      <c r="D10" s="60" t="s">
        <v>34</v>
      </c>
      <c r="E10" s="61" t="s">
        <v>68</v>
      </c>
      <c r="F10" s="27">
        <v>4.6921296296296294E-4</v>
      </c>
      <c r="G10" s="68">
        <f>IF(F10&lt;E10,1,0)</f>
        <v>1</v>
      </c>
      <c r="H10" s="30">
        <f>IF(G10=1,E10-F10,F10-E10)</f>
        <v>5.2314814814814824E-5</v>
      </c>
      <c r="I10" s="31"/>
      <c r="J10" s="41"/>
      <c r="K10" s="31"/>
      <c r="L10" s="31"/>
      <c r="M10" s="31"/>
      <c r="N10" s="31"/>
      <c r="O10" s="31"/>
      <c r="P10" s="31"/>
      <c r="Q10" s="31"/>
      <c r="R10" s="75" t="s">
        <v>107</v>
      </c>
      <c r="S10" s="30">
        <f>J10</f>
        <v>0</v>
      </c>
      <c r="T10" s="30">
        <f t="shared" si="2"/>
        <v>4.6921296296296294E-4</v>
      </c>
      <c r="U10" s="30">
        <f t="shared" ref="U10:Y13" si="10">M10-L10</f>
        <v>0</v>
      </c>
      <c r="V10" s="30">
        <f t="shared" si="10"/>
        <v>0</v>
      </c>
      <c r="W10" s="30">
        <f t="shared" si="10"/>
        <v>0</v>
      </c>
      <c r="X10" s="30">
        <f t="shared" si="10"/>
        <v>0</v>
      </c>
      <c r="Y10" s="30">
        <f t="shared" si="10"/>
        <v>0</v>
      </c>
      <c r="Z10" s="30">
        <f>F10-Q10</f>
        <v>4.6921296296296294E-4</v>
      </c>
      <c r="AA10" s="40"/>
      <c r="AC10" s="38"/>
    </row>
    <row r="11" spans="1:29" x14ac:dyDescent="0.25">
      <c r="A11" s="47"/>
      <c r="B11" s="60" t="s">
        <v>49</v>
      </c>
      <c r="C11" s="60" t="s">
        <v>93</v>
      </c>
      <c r="D11" s="60" t="s">
        <v>34</v>
      </c>
      <c r="E11" s="61" t="s">
        <v>77</v>
      </c>
      <c r="F11" s="27">
        <v>7.5115740740740742E-4</v>
      </c>
      <c r="G11" s="68">
        <f>IF(F11&lt;E11,1,0)</f>
        <v>1</v>
      </c>
      <c r="H11" s="30">
        <f>IF(G11=1,E11-F11,F11-E11)</f>
        <v>2.5231481481481546E-5</v>
      </c>
      <c r="I11" s="31"/>
      <c r="J11" s="41"/>
      <c r="K11" s="31"/>
      <c r="L11" s="31"/>
      <c r="M11" s="31"/>
      <c r="N11" s="31"/>
      <c r="O11" s="31"/>
      <c r="P11" s="31"/>
      <c r="Q11" s="31"/>
      <c r="R11" s="75" t="s">
        <v>106</v>
      </c>
      <c r="S11" s="30">
        <f>J11</f>
        <v>0</v>
      </c>
      <c r="T11" s="30">
        <f t="shared" si="2"/>
        <v>7.5115740740740742E-4</v>
      </c>
      <c r="U11" s="30">
        <f t="shared" si="10"/>
        <v>0</v>
      </c>
      <c r="V11" s="30">
        <f t="shared" si="10"/>
        <v>0</v>
      </c>
      <c r="W11" s="30">
        <f t="shared" si="10"/>
        <v>0</v>
      </c>
      <c r="X11" s="30">
        <f t="shared" si="10"/>
        <v>0</v>
      </c>
      <c r="Y11" s="30">
        <f t="shared" si="10"/>
        <v>0</v>
      </c>
      <c r="Z11" s="30">
        <f>F11-Q11</f>
        <v>7.5115740740740742E-4</v>
      </c>
      <c r="AA11" s="34"/>
      <c r="AC11" s="38"/>
    </row>
    <row r="12" spans="1:29" x14ac:dyDescent="0.25">
      <c r="A12" s="47"/>
      <c r="B12" s="60" t="s">
        <v>31</v>
      </c>
      <c r="C12" s="60" t="s">
        <v>91</v>
      </c>
      <c r="D12" s="60" t="s">
        <v>34</v>
      </c>
      <c r="E12" s="61" t="s">
        <v>82</v>
      </c>
      <c r="F12" s="27">
        <v>4.0891203703703706E-4</v>
      </c>
      <c r="G12" s="29">
        <f>IF(E12&lt;F12,1,0)</f>
        <v>0</v>
      </c>
      <c r="H12" s="30">
        <f>IF(G12=1,E12-F12,F12-E12)</f>
        <v>1.1226851851851892E-5</v>
      </c>
      <c r="I12" s="54"/>
      <c r="J12" s="55"/>
      <c r="K12" s="52"/>
      <c r="L12" s="41"/>
      <c r="M12" s="31"/>
      <c r="N12" s="49"/>
      <c r="O12" s="56"/>
      <c r="P12" s="57"/>
      <c r="Q12" s="48"/>
      <c r="R12" s="75" t="s">
        <v>94</v>
      </c>
      <c r="S12" s="30">
        <f>J12</f>
        <v>0</v>
      </c>
      <c r="T12" s="30">
        <f t="shared" si="2"/>
        <v>4.0891203703703706E-4</v>
      </c>
      <c r="U12" s="30">
        <f t="shared" si="10"/>
        <v>0</v>
      </c>
      <c r="V12" s="30">
        <f t="shared" si="10"/>
        <v>0</v>
      </c>
      <c r="W12" s="30">
        <f t="shared" si="10"/>
        <v>0</v>
      </c>
      <c r="X12" s="30">
        <f t="shared" si="10"/>
        <v>0</v>
      </c>
      <c r="Y12" s="30">
        <f t="shared" si="10"/>
        <v>0</v>
      </c>
      <c r="Z12" s="30">
        <f>F12-Q12</f>
        <v>4.0891203703703706E-4</v>
      </c>
      <c r="AA12" s="34"/>
      <c r="AC12" s="38"/>
    </row>
    <row r="13" spans="1:29" x14ac:dyDescent="0.25">
      <c r="A13" s="64"/>
      <c r="B13" s="60" t="s">
        <v>50</v>
      </c>
      <c r="C13" s="60" t="s">
        <v>29</v>
      </c>
      <c r="D13" s="60" t="s">
        <v>34</v>
      </c>
      <c r="E13" s="61" t="s">
        <v>89</v>
      </c>
      <c r="F13" s="27">
        <v>5.1747685185185186E-4</v>
      </c>
      <c r="G13" s="29">
        <f>IF(F13&lt;E13,1,0)</f>
        <v>1</v>
      </c>
      <c r="H13" s="30">
        <f>IF(G13=1,E13-F13,F13-E13)</f>
        <v>2.1180555555555536E-5</v>
      </c>
      <c r="I13" s="36"/>
      <c r="J13" s="70"/>
      <c r="K13" s="36"/>
      <c r="L13" s="36"/>
      <c r="M13" s="36"/>
      <c r="N13" s="36"/>
      <c r="O13" s="36"/>
      <c r="P13" s="36"/>
      <c r="Q13" s="36"/>
      <c r="R13" s="69" t="s">
        <v>108</v>
      </c>
      <c r="S13" s="30">
        <f>J13</f>
        <v>0</v>
      </c>
      <c r="T13" s="30">
        <f t="shared" si="2"/>
        <v>5.1747685185185186E-4</v>
      </c>
      <c r="U13" s="30">
        <f t="shared" si="10"/>
        <v>0</v>
      </c>
      <c r="V13" s="30">
        <f t="shared" si="10"/>
        <v>0</v>
      </c>
      <c r="W13" s="30">
        <f t="shared" si="10"/>
        <v>0</v>
      </c>
      <c r="X13" s="30">
        <f t="shared" si="10"/>
        <v>0</v>
      </c>
      <c r="Y13" s="30">
        <f t="shared" si="10"/>
        <v>0</v>
      </c>
      <c r="Z13" s="30">
        <f>F13-Q13</f>
        <v>5.1747685185185186E-4</v>
      </c>
      <c r="AA13" s="34"/>
    </row>
    <row r="14" spans="1:29" x14ac:dyDescent="0.25">
      <c r="A14" s="47"/>
      <c r="B14" s="60" t="s">
        <v>44</v>
      </c>
      <c r="C14" s="60" t="s">
        <v>90</v>
      </c>
      <c r="D14" s="60" t="s">
        <v>33</v>
      </c>
      <c r="E14" s="61" t="s">
        <v>52</v>
      </c>
      <c r="F14" s="28">
        <v>2.177662037037037E-3</v>
      </c>
      <c r="G14" s="29">
        <f>IF(E14&lt;F14,1,0)</f>
        <v>0</v>
      </c>
      <c r="H14" s="30">
        <f t="shared" si="0"/>
        <v>3.5532407407407301E-5</v>
      </c>
      <c r="I14" s="31"/>
      <c r="J14" s="41"/>
      <c r="K14" s="31"/>
      <c r="L14" s="31"/>
      <c r="M14" s="31"/>
      <c r="N14" s="31"/>
      <c r="O14" s="31"/>
      <c r="P14" s="31"/>
      <c r="Q14" s="26"/>
      <c r="R14" s="74" t="s">
        <v>94</v>
      </c>
      <c r="S14" s="30">
        <f t="shared" si="1"/>
        <v>0</v>
      </c>
      <c r="T14" s="30">
        <f t="shared" si="2"/>
        <v>2.177662037037037E-3</v>
      </c>
      <c r="U14" s="30">
        <f t="shared" si="3"/>
        <v>0</v>
      </c>
      <c r="V14" s="30">
        <f t="shared" si="4"/>
        <v>0</v>
      </c>
      <c r="W14" s="30">
        <f t="shared" si="5"/>
        <v>0</v>
      </c>
      <c r="X14" s="30">
        <f t="shared" si="6"/>
        <v>0</v>
      </c>
      <c r="Y14" s="30">
        <f t="shared" si="7"/>
        <v>0</v>
      </c>
      <c r="Z14" s="30">
        <f t="shared" si="8"/>
        <v>2.177662037037037E-3</v>
      </c>
      <c r="AA14" s="34"/>
    </row>
    <row r="15" spans="1:29" x14ac:dyDescent="0.25">
      <c r="A15" s="47"/>
      <c r="B15" s="60" t="s">
        <v>46</v>
      </c>
      <c r="C15" s="60" t="s">
        <v>28</v>
      </c>
      <c r="D15" s="60" t="s">
        <v>33</v>
      </c>
      <c r="E15" s="61" t="s">
        <v>60</v>
      </c>
      <c r="F15" s="27">
        <v>9.7002314814814824E-4</v>
      </c>
      <c r="G15" s="29">
        <f>IF(E15&lt;F15,1,0)</f>
        <v>0</v>
      </c>
      <c r="H15" s="30">
        <f t="shared" si="0"/>
        <v>6.9444444444465708E-7</v>
      </c>
      <c r="I15" s="31"/>
      <c r="J15" s="41"/>
      <c r="K15" s="31"/>
      <c r="L15" s="31"/>
      <c r="M15" s="31"/>
      <c r="N15" s="31"/>
      <c r="O15" s="31"/>
      <c r="P15" s="31"/>
      <c r="Q15" s="26"/>
      <c r="R15" s="75" t="s">
        <v>109</v>
      </c>
      <c r="S15" s="30">
        <f t="shared" si="1"/>
        <v>0</v>
      </c>
      <c r="T15" s="30">
        <f t="shared" si="2"/>
        <v>9.7002314814814824E-4</v>
      </c>
      <c r="U15" s="30">
        <f t="shared" si="3"/>
        <v>0</v>
      </c>
      <c r="V15" s="30">
        <f t="shared" si="4"/>
        <v>0</v>
      </c>
      <c r="W15" s="30">
        <f t="shared" si="5"/>
        <v>0</v>
      </c>
      <c r="X15" s="30">
        <f t="shared" si="6"/>
        <v>0</v>
      </c>
      <c r="Y15" s="30">
        <f t="shared" si="7"/>
        <v>0</v>
      </c>
      <c r="Z15" s="30">
        <f t="shared" si="8"/>
        <v>9.7002314814814824E-4</v>
      </c>
      <c r="AA15" s="34"/>
    </row>
    <row r="16" spans="1:29" x14ac:dyDescent="0.25">
      <c r="A16" s="47"/>
      <c r="B16" s="60" t="s">
        <v>48</v>
      </c>
      <c r="C16" s="60" t="s">
        <v>92</v>
      </c>
      <c r="D16" s="60" t="s">
        <v>33</v>
      </c>
      <c r="E16" s="61" t="s">
        <v>72</v>
      </c>
      <c r="F16" s="28">
        <v>1.829050925925926E-3</v>
      </c>
      <c r="G16" s="29">
        <f>IF(E16&lt;F16,1,0)</f>
        <v>0</v>
      </c>
      <c r="H16" s="30">
        <f t="shared" si="0"/>
        <v>9.5833333333333404E-5</v>
      </c>
      <c r="I16" s="31"/>
      <c r="J16" s="41"/>
      <c r="K16" s="31"/>
      <c r="L16" s="31"/>
      <c r="M16" s="31"/>
      <c r="N16" s="31"/>
      <c r="O16" s="31"/>
      <c r="P16" s="31"/>
      <c r="Q16" s="31"/>
      <c r="R16" s="75" t="s">
        <v>95</v>
      </c>
      <c r="S16" s="30">
        <f t="shared" si="1"/>
        <v>0</v>
      </c>
      <c r="T16" s="30">
        <f t="shared" ref="T16:T45" si="11">L16-J16</f>
        <v>0</v>
      </c>
      <c r="U16" s="30">
        <f t="shared" si="3"/>
        <v>0</v>
      </c>
      <c r="V16" s="30">
        <f t="shared" si="4"/>
        <v>0</v>
      </c>
      <c r="W16" s="30">
        <f t="shared" si="5"/>
        <v>0</v>
      </c>
      <c r="X16" s="30">
        <f t="shared" si="6"/>
        <v>0</v>
      </c>
      <c r="Y16" s="30">
        <f t="shared" si="7"/>
        <v>0</v>
      </c>
      <c r="Z16" s="30">
        <f t="shared" si="8"/>
        <v>1.829050925925926E-3</v>
      </c>
      <c r="AA16" s="40"/>
      <c r="AC16" s="38"/>
    </row>
    <row r="17" spans="1:29" x14ac:dyDescent="0.25">
      <c r="A17" s="47"/>
      <c r="B17" s="60" t="s">
        <v>44</v>
      </c>
      <c r="C17" s="60" t="s">
        <v>90</v>
      </c>
      <c r="D17" s="60" t="s">
        <v>35</v>
      </c>
      <c r="E17" s="61" t="s">
        <v>54</v>
      </c>
      <c r="F17" s="35">
        <v>2.3302083333333334E-3</v>
      </c>
      <c r="G17" s="29">
        <f>IF(E17&lt;F17,1,0)</f>
        <v>0</v>
      </c>
      <c r="H17" s="30">
        <f t="shared" si="0"/>
        <v>7.0023148148148483E-5</v>
      </c>
      <c r="I17" s="31"/>
      <c r="J17" s="41" t="s">
        <v>110</v>
      </c>
      <c r="K17" s="31"/>
      <c r="L17" s="31"/>
      <c r="M17" s="31"/>
      <c r="N17" s="31"/>
      <c r="O17" s="31"/>
      <c r="P17" s="31"/>
      <c r="Q17" s="26"/>
      <c r="R17" s="75" t="s">
        <v>108</v>
      </c>
      <c r="S17" s="30" t="str">
        <f t="shared" si="1"/>
        <v>01:40,33</v>
      </c>
      <c r="T17" s="30">
        <f>F17-J17</f>
        <v>1.1689814814814816E-3</v>
      </c>
      <c r="U17" s="30">
        <f t="shared" si="3"/>
        <v>0</v>
      </c>
      <c r="V17" s="30">
        <f t="shared" si="4"/>
        <v>0</v>
      </c>
      <c r="W17" s="30">
        <f t="shared" si="5"/>
        <v>0</v>
      </c>
      <c r="X17" s="30">
        <f t="shared" si="6"/>
        <v>0</v>
      </c>
      <c r="Y17" s="30">
        <f t="shared" si="7"/>
        <v>0</v>
      </c>
      <c r="Z17" s="30">
        <f t="shared" si="8"/>
        <v>2.3302083333333334E-3</v>
      </c>
      <c r="AA17" s="37"/>
    </row>
    <row r="18" spans="1:29" x14ac:dyDescent="0.25">
      <c r="A18" s="47"/>
      <c r="B18" s="60" t="s">
        <v>49</v>
      </c>
      <c r="C18" s="60" t="s">
        <v>93</v>
      </c>
      <c r="D18" s="60" t="s">
        <v>35</v>
      </c>
      <c r="E18" s="61" t="s">
        <v>76</v>
      </c>
      <c r="F18" s="27">
        <v>1.5070601851851853E-3</v>
      </c>
      <c r="G18" s="68">
        <f t="shared" si="9"/>
        <v>1</v>
      </c>
      <c r="H18" s="30">
        <f t="shared" si="0"/>
        <v>7.0717592592592707E-5</v>
      </c>
      <c r="I18" s="31"/>
      <c r="J18" s="41" t="s">
        <v>111</v>
      </c>
      <c r="K18" s="31"/>
      <c r="L18" s="31"/>
      <c r="M18" s="31"/>
      <c r="N18" s="31"/>
      <c r="O18" s="31"/>
      <c r="P18" s="31"/>
      <c r="Q18" s="31"/>
      <c r="R18" s="75" t="s">
        <v>153</v>
      </c>
      <c r="S18" s="30" t="str">
        <f t="shared" si="1"/>
        <v>00:57,93</v>
      </c>
      <c r="T18" s="30">
        <f>F18-J18</f>
        <v>8.3657407407407411E-4</v>
      </c>
      <c r="U18" s="30">
        <f t="shared" si="3"/>
        <v>0</v>
      </c>
      <c r="V18" s="30">
        <f t="shared" si="4"/>
        <v>0</v>
      </c>
      <c r="W18" s="30">
        <f t="shared" si="5"/>
        <v>0</v>
      </c>
      <c r="X18" s="30">
        <f t="shared" si="6"/>
        <v>0</v>
      </c>
      <c r="Y18" s="30">
        <f t="shared" si="7"/>
        <v>0</v>
      </c>
      <c r="Z18" s="30">
        <f t="shared" si="8"/>
        <v>1.5070601851851853E-3</v>
      </c>
      <c r="AA18" s="34"/>
      <c r="AC18" s="38"/>
    </row>
    <row r="19" spans="1:29" x14ac:dyDescent="0.25">
      <c r="A19" s="47"/>
      <c r="B19" s="60" t="s">
        <v>47</v>
      </c>
      <c r="C19" s="60" t="s">
        <v>91</v>
      </c>
      <c r="D19" s="60" t="s">
        <v>36</v>
      </c>
      <c r="E19" s="61" t="s">
        <v>69</v>
      </c>
      <c r="F19" s="27">
        <v>1.079050925925926E-3</v>
      </c>
      <c r="G19" s="68">
        <f t="shared" si="9"/>
        <v>1</v>
      </c>
      <c r="H19" s="30">
        <f t="shared" si="0"/>
        <v>5.9606481481481446E-5</v>
      </c>
      <c r="I19" s="31"/>
      <c r="J19" s="41" t="s">
        <v>112</v>
      </c>
      <c r="K19" s="31"/>
      <c r="L19" s="31"/>
      <c r="M19" s="31"/>
      <c r="N19" s="31"/>
      <c r="O19" s="31"/>
      <c r="P19" s="31"/>
      <c r="Q19" s="31"/>
      <c r="R19" s="75" t="s">
        <v>154</v>
      </c>
      <c r="S19" s="30" t="str">
        <f t="shared" si="1"/>
        <v>00:42,62</v>
      </c>
      <c r="T19" s="30">
        <f>F19-J19</f>
        <v>5.8576388888888903E-4</v>
      </c>
      <c r="U19" s="30">
        <f t="shared" si="3"/>
        <v>0</v>
      </c>
      <c r="V19" s="30">
        <f t="shared" si="4"/>
        <v>0</v>
      </c>
      <c r="W19" s="30">
        <f t="shared" si="5"/>
        <v>0</v>
      </c>
      <c r="X19" s="30">
        <f t="shared" si="6"/>
        <v>0</v>
      </c>
      <c r="Y19" s="30">
        <f t="shared" si="7"/>
        <v>0</v>
      </c>
      <c r="Z19" s="30">
        <f t="shared" si="8"/>
        <v>1.079050925925926E-3</v>
      </c>
      <c r="AA19" s="40"/>
      <c r="AC19" s="38"/>
    </row>
    <row r="20" spans="1:29" x14ac:dyDescent="0.25">
      <c r="A20" s="47"/>
      <c r="B20" s="60" t="s">
        <v>31</v>
      </c>
      <c r="C20" s="60" t="s">
        <v>91</v>
      </c>
      <c r="D20" s="60" t="s">
        <v>36</v>
      </c>
      <c r="E20" s="61" t="s">
        <v>83</v>
      </c>
      <c r="F20" s="30">
        <v>8.8275462962962971E-4</v>
      </c>
      <c r="G20" s="29">
        <f t="shared" si="9"/>
        <v>1</v>
      </c>
      <c r="H20" s="30">
        <f t="shared" si="0"/>
        <v>3.229166666666658E-5</v>
      </c>
      <c r="I20" s="54"/>
      <c r="J20" s="55" t="s">
        <v>113</v>
      </c>
      <c r="K20" s="52"/>
      <c r="L20" s="41"/>
      <c r="M20" s="31"/>
      <c r="N20" s="31"/>
      <c r="O20" s="52"/>
      <c r="P20" s="33"/>
      <c r="Q20" s="48"/>
      <c r="R20" s="75" t="s">
        <v>106</v>
      </c>
      <c r="S20" s="30" t="str">
        <f t="shared" si="1"/>
        <v>00:35,23</v>
      </c>
      <c r="T20" s="30">
        <f>F20-J20</f>
        <v>4.7500000000000011E-4</v>
      </c>
      <c r="U20" s="30">
        <f t="shared" si="3"/>
        <v>0</v>
      </c>
      <c r="V20" s="30">
        <f t="shared" si="4"/>
        <v>0</v>
      </c>
      <c r="W20" s="30">
        <f t="shared" si="5"/>
        <v>0</v>
      </c>
      <c r="X20" s="30">
        <f t="shared" si="6"/>
        <v>0</v>
      </c>
      <c r="Y20" s="30">
        <f t="shared" si="7"/>
        <v>0</v>
      </c>
      <c r="Z20" s="30">
        <f t="shared" si="8"/>
        <v>8.8275462962962971E-4</v>
      </c>
      <c r="AA20" s="37"/>
      <c r="AC20" s="38"/>
    </row>
    <row r="21" spans="1:29" x14ac:dyDescent="0.25">
      <c r="A21" s="47"/>
      <c r="B21" s="60" t="s">
        <v>30</v>
      </c>
      <c r="C21" s="60" t="s">
        <v>29</v>
      </c>
      <c r="D21" s="60" t="s">
        <v>37</v>
      </c>
      <c r="E21" s="61" t="s">
        <v>61</v>
      </c>
      <c r="F21" s="35">
        <v>3.5717592592592593E-4</v>
      </c>
      <c r="G21" s="29">
        <f>IF(E21&lt;F21,1,0)</f>
        <v>0</v>
      </c>
      <c r="H21" s="30">
        <f t="shared" si="0"/>
        <v>7.6388888888888969E-6</v>
      </c>
      <c r="I21" s="32"/>
      <c r="J21" s="41"/>
      <c r="K21" s="32"/>
      <c r="L21" s="32"/>
      <c r="M21" s="32"/>
      <c r="N21" s="32"/>
      <c r="O21" s="32"/>
      <c r="P21" s="32"/>
      <c r="Q21" s="26"/>
      <c r="R21" s="75" t="s">
        <v>154</v>
      </c>
      <c r="S21" s="30">
        <f t="shared" si="1"/>
        <v>0</v>
      </c>
      <c r="T21" s="30">
        <f t="shared" si="11"/>
        <v>0</v>
      </c>
      <c r="U21" s="30">
        <f t="shared" si="3"/>
        <v>0</v>
      </c>
      <c r="V21" s="30">
        <f t="shared" si="4"/>
        <v>0</v>
      </c>
      <c r="W21" s="30">
        <f t="shared" si="5"/>
        <v>0</v>
      </c>
      <c r="X21" s="30">
        <f t="shared" si="6"/>
        <v>0</v>
      </c>
      <c r="Y21" s="30">
        <f t="shared" si="7"/>
        <v>0</v>
      </c>
      <c r="Z21" s="30">
        <f t="shared" si="8"/>
        <v>3.5717592592592593E-4</v>
      </c>
      <c r="AA21" s="34"/>
      <c r="AC21" s="38"/>
    </row>
    <row r="22" spans="1:29" x14ac:dyDescent="0.25">
      <c r="A22" s="47"/>
      <c r="B22" s="60" t="s">
        <v>49</v>
      </c>
      <c r="C22" s="60" t="s">
        <v>93</v>
      </c>
      <c r="D22" s="60" t="s">
        <v>37</v>
      </c>
      <c r="E22" s="61" t="s">
        <v>74</v>
      </c>
      <c r="F22" s="28">
        <v>6.2662037037037037E-4</v>
      </c>
      <c r="G22" s="29">
        <f>IF(E22&lt;F22,1,0)</f>
        <v>0</v>
      </c>
      <c r="H22" s="30">
        <f t="shared" si="0"/>
        <v>3.0671296296296219E-5</v>
      </c>
      <c r="I22" s="31"/>
      <c r="J22" s="41"/>
      <c r="K22" s="31"/>
      <c r="L22" s="31"/>
      <c r="M22" s="31"/>
      <c r="N22" s="31"/>
      <c r="O22" s="31"/>
      <c r="P22" s="31"/>
      <c r="Q22" s="31"/>
      <c r="R22" s="75" t="s">
        <v>99</v>
      </c>
      <c r="S22" s="30">
        <f t="shared" si="1"/>
        <v>0</v>
      </c>
      <c r="T22" s="30">
        <f t="shared" si="11"/>
        <v>0</v>
      </c>
      <c r="U22" s="30">
        <f t="shared" si="3"/>
        <v>0</v>
      </c>
      <c r="V22" s="30">
        <f t="shared" si="4"/>
        <v>0</v>
      </c>
      <c r="W22" s="30">
        <f t="shared" si="5"/>
        <v>0</v>
      </c>
      <c r="X22" s="30">
        <f t="shared" si="6"/>
        <v>0</v>
      </c>
      <c r="Y22" s="30">
        <f t="shared" si="7"/>
        <v>0</v>
      </c>
      <c r="Z22" s="30">
        <f t="shared" si="8"/>
        <v>6.2662037037037037E-4</v>
      </c>
      <c r="AA22" s="40"/>
      <c r="AC22" s="38"/>
    </row>
    <row r="23" spans="1:29" x14ac:dyDescent="0.25">
      <c r="A23" s="47"/>
      <c r="B23" s="60" t="s">
        <v>47</v>
      </c>
      <c r="C23" s="60" t="s">
        <v>91</v>
      </c>
      <c r="D23" s="60" t="s">
        <v>37</v>
      </c>
      <c r="E23" s="61" t="s">
        <v>32</v>
      </c>
      <c r="F23" s="35">
        <v>3.8043981481481479E-4</v>
      </c>
      <c r="G23" s="68">
        <f t="shared" si="9"/>
        <v>1</v>
      </c>
      <c r="H23" s="30">
        <f t="shared" si="0"/>
        <v>6.1342592592592764E-6</v>
      </c>
      <c r="I23" s="31"/>
      <c r="J23" s="41"/>
      <c r="K23" s="36"/>
      <c r="L23" s="31"/>
      <c r="M23" s="31"/>
      <c r="N23" s="31"/>
      <c r="O23" s="31"/>
      <c r="P23" s="31"/>
      <c r="Q23" s="31"/>
      <c r="R23" s="75" t="s">
        <v>96</v>
      </c>
      <c r="S23" s="30">
        <f t="shared" si="1"/>
        <v>0</v>
      </c>
      <c r="T23" s="30">
        <f t="shared" si="11"/>
        <v>0</v>
      </c>
      <c r="U23" s="30">
        <f t="shared" si="3"/>
        <v>0</v>
      </c>
      <c r="V23" s="30">
        <f t="shared" si="4"/>
        <v>0</v>
      </c>
      <c r="W23" s="30">
        <f t="shared" si="5"/>
        <v>0</v>
      </c>
      <c r="X23" s="30">
        <f t="shared" si="6"/>
        <v>0</v>
      </c>
      <c r="Y23" s="30">
        <f t="shared" si="7"/>
        <v>0</v>
      </c>
      <c r="Z23" s="30">
        <f t="shared" si="8"/>
        <v>3.8043981481481479E-4</v>
      </c>
      <c r="AA23" s="37"/>
      <c r="AC23" s="38"/>
    </row>
    <row r="24" spans="1:29" x14ac:dyDescent="0.25">
      <c r="A24" s="47"/>
      <c r="B24" s="60" t="s">
        <v>31</v>
      </c>
      <c r="C24" s="60" t="s">
        <v>91</v>
      </c>
      <c r="D24" s="60" t="s">
        <v>37</v>
      </c>
      <c r="E24" s="61" t="s">
        <v>78</v>
      </c>
      <c r="F24" s="49">
        <v>3.5914351851851857E-4</v>
      </c>
      <c r="G24" s="68">
        <f t="shared" si="9"/>
        <v>1</v>
      </c>
      <c r="H24" s="30">
        <f t="shared" si="0"/>
        <v>5.9027777777776879E-6</v>
      </c>
      <c r="I24" s="31"/>
      <c r="J24" s="41"/>
      <c r="K24" s="31"/>
      <c r="L24" s="31"/>
      <c r="M24" s="31"/>
      <c r="N24" s="31"/>
      <c r="O24" s="31"/>
      <c r="P24" s="31"/>
      <c r="Q24" s="48"/>
      <c r="R24" s="75" t="s">
        <v>94</v>
      </c>
      <c r="S24" s="30">
        <f t="shared" si="1"/>
        <v>0</v>
      </c>
      <c r="T24" s="30">
        <f t="shared" si="11"/>
        <v>0</v>
      </c>
      <c r="U24" s="30">
        <f t="shared" si="3"/>
        <v>0</v>
      </c>
      <c r="V24" s="30">
        <f t="shared" si="4"/>
        <v>0</v>
      </c>
      <c r="W24" s="30">
        <f t="shared" si="5"/>
        <v>0</v>
      </c>
      <c r="X24" s="30">
        <f t="shared" si="6"/>
        <v>0</v>
      </c>
      <c r="Y24" s="30">
        <f t="shared" si="7"/>
        <v>0</v>
      </c>
      <c r="Z24" s="30">
        <f t="shared" si="8"/>
        <v>3.5914351851851857E-4</v>
      </c>
      <c r="AA24" s="34"/>
      <c r="AC24" s="38"/>
    </row>
    <row r="25" spans="1:29" x14ac:dyDescent="0.25">
      <c r="A25" s="47"/>
      <c r="B25" s="60" t="s">
        <v>50</v>
      </c>
      <c r="C25" s="60" t="s">
        <v>29</v>
      </c>
      <c r="D25" s="60" t="s">
        <v>37</v>
      </c>
      <c r="E25" s="61" t="s">
        <v>85</v>
      </c>
      <c r="F25" s="49">
        <v>4.2048611111111106E-4</v>
      </c>
      <c r="G25" s="68">
        <f t="shared" si="9"/>
        <v>1</v>
      </c>
      <c r="H25" s="30">
        <f t="shared" si="0"/>
        <v>3.935185185185324E-6</v>
      </c>
      <c r="I25" s="51"/>
      <c r="J25" s="55"/>
      <c r="K25" s="52"/>
      <c r="L25" s="41"/>
      <c r="M25" s="31"/>
      <c r="N25" s="49"/>
      <c r="O25" s="53"/>
      <c r="P25" s="33"/>
      <c r="Q25" s="48"/>
      <c r="R25" s="75" t="s">
        <v>163</v>
      </c>
      <c r="S25" s="30">
        <f t="shared" si="1"/>
        <v>0</v>
      </c>
      <c r="T25" s="30">
        <f t="shared" si="11"/>
        <v>0</v>
      </c>
      <c r="U25" s="30">
        <f t="shared" si="3"/>
        <v>0</v>
      </c>
      <c r="V25" s="30">
        <f t="shared" si="4"/>
        <v>0</v>
      </c>
      <c r="W25" s="30">
        <f t="shared" si="5"/>
        <v>0</v>
      </c>
      <c r="X25" s="30">
        <f t="shared" si="6"/>
        <v>0</v>
      </c>
      <c r="Y25" s="30">
        <f t="shared" si="7"/>
        <v>0</v>
      </c>
      <c r="Z25" s="30">
        <f t="shared" si="8"/>
        <v>4.2048611111111106E-4</v>
      </c>
      <c r="AA25" s="34"/>
      <c r="AC25" s="38"/>
    </row>
    <row r="26" spans="1:29" x14ac:dyDescent="0.25">
      <c r="A26" s="47"/>
      <c r="B26" s="60" t="s">
        <v>46</v>
      </c>
      <c r="C26" s="60" t="s">
        <v>28</v>
      </c>
      <c r="D26" s="60" t="s">
        <v>38</v>
      </c>
      <c r="E26" s="61" t="s">
        <v>58</v>
      </c>
      <c r="F26" s="27">
        <v>4.0866898148148147E-3</v>
      </c>
      <c r="G26" s="29">
        <f>IF(E26&lt;F26,1,0)</f>
        <v>0</v>
      </c>
      <c r="H26" s="30">
        <f t="shared" si="0"/>
        <v>5.4513888888888667E-5</v>
      </c>
      <c r="I26" s="31"/>
      <c r="J26" s="41" t="s">
        <v>134</v>
      </c>
      <c r="K26" s="31"/>
      <c r="L26" s="31" t="s">
        <v>135</v>
      </c>
      <c r="M26" s="31" t="s">
        <v>136</v>
      </c>
      <c r="N26" s="31" t="s">
        <v>137</v>
      </c>
      <c r="O26" s="31" t="s">
        <v>138</v>
      </c>
      <c r="P26" s="31" t="s">
        <v>139</v>
      </c>
      <c r="Q26" s="26" t="s">
        <v>140</v>
      </c>
      <c r="R26" s="75" t="s">
        <v>164</v>
      </c>
      <c r="S26" s="30" t="str">
        <f t="shared" si="1"/>
        <v>00:39,26</v>
      </c>
      <c r="T26" s="30">
        <f t="shared" si="11"/>
        <v>4.9837962962962943E-4</v>
      </c>
      <c r="U26" s="30">
        <f t="shared" si="3"/>
        <v>5.1886574074074096E-4</v>
      </c>
      <c r="V26" s="30">
        <f t="shared" si="4"/>
        <v>5.277777777777774E-4</v>
      </c>
      <c r="W26" s="30">
        <f t="shared" si="5"/>
        <v>5.3298611111111125E-4</v>
      </c>
      <c r="X26" s="30">
        <f t="shared" si="6"/>
        <v>5.2916666666666693E-4</v>
      </c>
      <c r="Y26" s="30">
        <f t="shared" si="7"/>
        <v>5.245370370370369E-4</v>
      </c>
      <c r="Z26" s="30">
        <f t="shared" si="8"/>
        <v>5.005787037037036E-4</v>
      </c>
      <c r="AA26" s="34"/>
    </row>
    <row r="27" spans="1:29" x14ac:dyDescent="0.25">
      <c r="A27" s="47"/>
      <c r="B27" s="60" t="s">
        <v>30</v>
      </c>
      <c r="C27" s="60" t="s">
        <v>29</v>
      </c>
      <c r="D27" s="60" t="s">
        <v>38</v>
      </c>
      <c r="E27" s="61" t="s">
        <v>64</v>
      </c>
      <c r="F27" s="28">
        <v>3.6942129629629629E-3</v>
      </c>
      <c r="G27" s="29">
        <f>IF(E27&lt;F27,1,0)</f>
        <v>0</v>
      </c>
      <c r="H27" s="30">
        <f t="shared" si="0"/>
        <v>1.5682870370370373E-4</v>
      </c>
      <c r="I27" s="31"/>
      <c r="J27" s="41" t="s">
        <v>141</v>
      </c>
      <c r="K27" s="31"/>
      <c r="L27" s="31" t="s">
        <v>142</v>
      </c>
      <c r="M27" s="31" t="s">
        <v>143</v>
      </c>
      <c r="N27" s="31" t="s">
        <v>144</v>
      </c>
      <c r="O27" s="31" t="s">
        <v>145</v>
      </c>
      <c r="P27" s="31" t="s">
        <v>146</v>
      </c>
      <c r="Q27" s="31" t="s">
        <v>147</v>
      </c>
      <c r="R27" s="76" t="s">
        <v>165</v>
      </c>
      <c r="S27" s="30" t="str">
        <f t="shared" si="1"/>
        <v>00:36,22</v>
      </c>
      <c r="T27" s="30">
        <f t="shared" si="11"/>
        <v>4.5462962962962964E-4</v>
      </c>
      <c r="U27" s="30">
        <f t="shared" si="3"/>
        <v>4.7187499999999996E-4</v>
      </c>
      <c r="V27" s="30">
        <f t="shared" si="4"/>
        <v>4.7615740740740735E-4</v>
      </c>
      <c r="W27" s="30">
        <f t="shared" si="5"/>
        <v>4.7337962962962937E-4</v>
      </c>
      <c r="X27" s="30">
        <f t="shared" si="6"/>
        <v>4.7175925925925944E-4</v>
      </c>
      <c r="Y27" s="30">
        <f t="shared" si="7"/>
        <v>4.6909722222222274E-4</v>
      </c>
      <c r="Z27" s="30">
        <f t="shared" si="8"/>
        <v>4.5810185185185147E-4</v>
      </c>
      <c r="AA27" s="40"/>
      <c r="AC27" s="38"/>
    </row>
    <row r="28" spans="1:29" x14ac:dyDescent="0.25">
      <c r="A28" s="47"/>
      <c r="B28" s="60" t="s">
        <v>47</v>
      </c>
      <c r="C28" s="60" t="s">
        <v>91</v>
      </c>
      <c r="D28" s="60" t="s">
        <v>38</v>
      </c>
      <c r="E28" s="61" t="s">
        <v>66</v>
      </c>
      <c r="F28" s="28">
        <v>3.8793981481481479E-3</v>
      </c>
      <c r="G28" s="29">
        <f t="shared" si="9"/>
        <v>1</v>
      </c>
      <c r="H28" s="30">
        <f t="shared" si="0"/>
        <v>1.1805555555556135E-5</v>
      </c>
      <c r="I28" s="31"/>
      <c r="J28" s="41" t="s">
        <v>127</v>
      </c>
      <c r="K28" s="31"/>
      <c r="L28" s="31" t="s">
        <v>128</v>
      </c>
      <c r="M28" s="31" t="s">
        <v>129</v>
      </c>
      <c r="N28" s="31" t="s">
        <v>130</v>
      </c>
      <c r="O28" s="31" t="s">
        <v>131</v>
      </c>
      <c r="P28" s="31" t="s">
        <v>132</v>
      </c>
      <c r="Q28" s="31" t="s">
        <v>133</v>
      </c>
      <c r="R28" s="76" t="s">
        <v>95</v>
      </c>
      <c r="S28" s="30" t="str">
        <f t="shared" si="1"/>
        <v>00:37,55</v>
      </c>
      <c r="T28" s="30">
        <f t="shared" si="11"/>
        <v>4.6944444444444448E-4</v>
      </c>
      <c r="U28" s="30">
        <f t="shared" si="3"/>
        <v>4.990740740740742E-4</v>
      </c>
      <c r="V28" s="30">
        <f t="shared" si="4"/>
        <v>5.0312499999999988E-4</v>
      </c>
      <c r="W28" s="30">
        <f t="shared" si="5"/>
        <v>4.9456018518518512E-4</v>
      </c>
      <c r="X28" s="30">
        <f t="shared" si="6"/>
        <v>5.0150462962962952E-4</v>
      </c>
      <c r="Y28" s="30">
        <f t="shared" si="7"/>
        <v>4.9791666666666691E-4</v>
      </c>
      <c r="Z28" s="30">
        <f>F28-Q28</f>
        <v>4.7916666666666637E-4</v>
      </c>
      <c r="AA28" s="40"/>
      <c r="AC28" s="38"/>
    </row>
    <row r="29" spans="1:29" x14ac:dyDescent="0.25">
      <c r="A29" s="47"/>
      <c r="B29" s="60" t="s">
        <v>31</v>
      </c>
      <c r="C29" s="60" t="s">
        <v>91</v>
      </c>
      <c r="D29" s="60" t="s">
        <v>38</v>
      </c>
      <c r="E29" s="61" t="s">
        <v>81</v>
      </c>
      <c r="F29" s="49">
        <v>3.828703703703704E-3</v>
      </c>
      <c r="G29" s="68">
        <f t="shared" ref="G29" si="12">IF(F29&lt;E29,1,0)</f>
        <v>1</v>
      </c>
      <c r="H29" s="30">
        <f t="shared" si="0"/>
        <v>2.8935185185183926E-6</v>
      </c>
      <c r="I29" s="51"/>
      <c r="J29" s="41" t="s">
        <v>125</v>
      </c>
      <c r="K29" s="52"/>
      <c r="L29" s="31" t="s">
        <v>126</v>
      </c>
      <c r="M29" s="31" t="s">
        <v>148</v>
      </c>
      <c r="N29" s="31" t="s">
        <v>149</v>
      </c>
      <c r="O29" s="31" t="s">
        <v>150</v>
      </c>
      <c r="P29" s="33">
        <v>2.8618055555555562E-3</v>
      </c>
      <c r="Q29" s="48" t="s">
        <v>151</v>
      </c>
      <c r="R29" s="75" t="s">
        <v>166</v>
      </c>
      <c r="S29" s="30" t="str">
        <f t="shared" si="1"/>
        <v>00:36,39</v>
      </c>
      <c r="T29" s="30">
        <f t="shared" si="11"/>
        <v>4.6886574074074078E-4</v>
      </c>
      <c r="U29" s="30">
        <f t="shared" si="3"/>
        <v>4.7962962962962955E-4</v>
      </c>
      <c r="V29" s="30">
        <f t="shared" si="4"/>
        <v>4.9444444444444449E-4</v>
      </c>
      <c r="W29" s="30">
        <f t="shared" si="5"/>
        <v>4.9143518518518525E-4</v>
      </c>
      <c r="X29" s="30">
        <f t="shared" si="6"/>
        <v>5.0625000000000062E-4</v>
      </c>
      <c r="Y29" s="30">
        <f t="shared" si="7"/>
        <v>4.9560185185185167E-4</v>
      </c>
      <c r="Z29" s="30">
        <f t="shared" si="8"/>
        <v>4.7129629629629605E-4</v>
      </c>
      <c r="AA29" s="34"/>
      <c r="AC29" s="38"/>
    </row>
    <row r="30" spans="1:29" x14ac:dyDescent="0.25">
      <c r="A30" s="64"/>
      <c r="B30" s="60" t="s">
        <v>50</v>
      </c>
      <c r="C30" s="60" t="s">
        <v>29</v>
      </c>
      <c r="D30" s="60" t="s">
        <v>38</v>
      </c>
      <c r="E30" s="61" t="s">
        <v>86</v>
      </c>
      <c r="F30" s="28" t="s">
        <v>124</v>
      </c>
      <c r="G30" s="29">
        <f>IF(F30&lt;E30,1,0)</f>
        <v>0</v>
      </c>
      <c r="H30" s="30" t="e">
        <f t="shared" si="0"/>
        <v>#VALUE!</v>
      </c>
      <c r="I30" s="36"/>
      <c r="J30" s="70"/>
      <c r="K30" s="36"/>
      <c r="L30" s="36"/>
      <c r="M30" s="36"/>
      <c r="N30" s="36"/>
      <c r="O30" s="36"/>
      <c r="P30" s="36"/>
      <c r="Q30" s="36"/>
      <c r="R30" s="69" t="s">
        <v>124</v>
      </c>
      <c r="S30" s="30">
        <f t="shared" si="1"/>
        <v>0</v>
      </c>
      <c r="T30" s="30">
        <f t="shared" si="11"/>
        <v>0</v>
      </c>
      <c r="U30" s="30">
        <f t="shared" si="3"/>
        <v>0</v>
      </c>
      <c r="V30" s="30">
        <f t="shared" si="4"/>
        <v>0</v>
      </c>
      <c r="W30" s="30">
        <f t="shared" si="5"/>
        <v>0</v>
      </c>
      <c r="X30" s="30">
        <f t="shared" si="6"/>
        <v>0</v>
      </c>
      <c r="Y30" s="30">
        <f t="shared" si="7"/>
        <v>0</v>
      </c>
      <c r="Z30" s="30" t="e">
        <f t="shared" si="8"/>
        <v>#VALUE!</v>
      </c>
      <c r="AA30" s="34"/>
    </row>
    <row r="31" spans="1:29" x14ac:dyDescent="0.25">
      <c r="A31" s="47"/>
      <c r="B31" s="60" t="s">
        <v>44</v>
      </c>
      <c r="C31" s="60" t="s">
        <v>90</v>
      </c>
      <c r="D31" s="60" t="s">
        <v>39</v>
      </c>
      <c r="E31" s="61" t="s">
        <v>53</v>
      </c>
      <c r="F31" s="35">
        <v>1.0730324074074075E-3</v>
      </c>
      <c r="G31" s="68">
        <f>IF(F31&lt;E31,1,0)</f>
        <v>1</v>
      </c>
      <c r="H31" s="30">
        <f t="shared" si="0"/>
        <v>3.1944444444444251E-5</v>
      </c>
      <c r="I31" s="31"/>
      <c r="J31" s="31"/>
      <c r="K31" s="36"/>
      <c r="L31" s="31"/>
      <c r="M31" s="31"/>
      <c r="N31" s="31"/>
      <c r="O31" s="31"/>
      <c r="P31" s="31"/>
      <c r="Q31" s="26"/>
      <c r="R31" s="75" t="s">
        <v>168</v>
      </c>
      <c r="S31" s="30">
        <f t="shared" si="1"/>
        <v>0</v>
      </c>
      <c r="T31" s="30">
        <f t="shared" si="11"/>
        <v>0</v>
      </c>
      <c r="U31" s="30">
        <f t="shared" si="3"/>
        <v>0</v>
      </c>
      <c r="V31" s="30">
        <f t="shared" si="4"/>
        <v>0</v>
      </c>
      <c r="W31" s="30">
        <f t="shared" si="5"/>
        <v>0</v>
      </c>
      <c r="X31" s="30">
        <f t="shared" si="6"/>
        <v>0</v>
      </c>
      <c r="Y31" s="30">
        <f t="shared" si="7"/>
        <v>0</v>
      </c>
      <c r="Z31" s="30">
        <f t="shared" si="8"/>
        <v>1.0730324074074075E-3</v>
      </c>
      <c r="AA31" s="34"/>
    </row>
    <row r="32" spans="1:29" x14ac:dyDescent="0.25">
      <c r="A32" s="47"/>
      <c r="B32" s="60" t="s">
        <v>48</v>
      </c>
      <c r="C32" s="60" t="s">
        <v>92</v>
      </c>
      <c r="D32" s="60" t="s">
        <v>39</v>
      </c>
      <c r="E32" s="61" t="s">
        <v>73</v>
      </c>
      <c r="F32" s="35">
        <v>9.2175925925925921E-4</v>
      </c>
      <c r="G32" s="29">
        <f>IF(E32&lt;F32,1,0)</f>
        <v>0</v>
      </c>
      <c r="H32" s="30">
        <f t="shared" si="0"/>
        <v>1.4259259259259249E-4</v>
      </c>
      <c r="I32" s="41"/>
      <c r="J32" s="41"/>
      <c r="K32" s="41"/>
      <c r="L32" s="41"/>
      <c r="M32" s="41"/>
      <c r="N32" s="41"/>
      <c r="O32" s="41"/>
      <c r="P32" s="41"/>
      <c r="Q32" s="41"/>
      <c r="R32" s="77" t="s">
        <v>109</v>
      </c>
      <c r="S32" s="30">
        <f t="shared" si="1"/>
        <v>0</v>
      </c>
      <c r="T32" s="30">
        <f t="shared" si="11"/>
        <v>0</v>
      </c>
      <c r="U32" s="30">
        <f t="shared" si="3"/>
        <v>0</v>
      </c>
      <c r="V32" s="30">
        <f t="shared" si="4"/>
        <v>0</v>
      </c>
      <c r="W32" s="30">
        <f t="shared" si="5"/>
        <v>0</v>
      </c>
      <c r="X32" s="30">
        <f t="shared" si="6"/>
        <v>0</v>
      </c>
      <c r="Y32" s="30">
        <f t="shared" si="7"/>
        <v>0</v>
      </c>
      <c r="Z32" s="30">
        <f t="shared" si="8"/>
        <v>9.2175925925925921E-4</v>
      </c>
      <c r="AA32" s="40"/>
      <c r="AC32" s="38"/>
    </row>
    <row r="33" spans="1:29" x14ac:dyDescent="0.25">
      <c r="A33" s="64"/>
      <c r="B33" s="60" t="s">
        <v>50</v>
      </c>
      <c r="C33" s="60" t="s">
        <v>29</v>
      </c>
      <c r="D33" s="60" t="s">
        <v>39</v>
      </c>
      <c r="E33" s="61" t="s">
        <v>88</v>
      </c>
      <c r="F33" s="35">
        <v>6.2928240740740739E-4</v>
      </c>
      <c r="G33" s="68">
        <f>IF(F33&lt;E33,1,0)</f>
        <v>1</v>
      </c>
      <c r="H33" s="30">
        <f t="shared" si="0"/>
        <v>8.1597222222222379E-5</v>
      </c>
      <c r="I33" s="36"/>
      <c r="J33" s="36"/>
      <c r="K33" s="36"/>
      <c r="L33" s="36"/>
      <c r="M33" s="36"/>
      <c r="N33" s="36"/>
      <c r="O33" s="36"/>
      <c r="P33" s="36"/>
      <c r="Q33" s="36"/>
      <c r="R33" s="69" t="s">
        <v>167</v>
      </c>
      <c r="S33" s="30">
        <f t="shared" si="1"/>
        <v>0</v>
      </c>
      <c r="T33" s="30">
        <f t="shared" si="11"/>
        <v>0</v>
      </c>
      <c r="U33" s="30">
        <f t="shared" si="3"/>
        <v>0</v>
      </c>
      <c r="V33" s="30">
        <f t="shared" si="4"/>
        <v>0</v>
      </c>
      <c r="W33" s="30">
        <f t="shared" si="5"/>
        <v>0</v>
      </c>
      <c r="X33" s="30">
        <f t="shared" si="6"/>
        <v>0</v>
      </c>
      <c r="Y33" s="30">
        <f t="shared" si="7"/>
        <v>0</v>
      </c>
      <c r="Z33" s="30">
        <f t="shared" si="8"/>
        <v>6.2928240740740739E-4</v>
      </c>
      <c r="AA33" s="34"/>
    </row>
    <row r="34" spans="1:29" x14ac:dyDescent="0.25">
      <c r="A34" s="47"/>
      <c r="B34" s="60" t="s">
        <v>46</v>
      </c>
      <c r="C34" s="60" t="s">
        <v>28</v>
      </c>
      <c r="D34" s="60" t="s">
        <v>40</v>
      </c>
      <c r="E34" s="61" t="s">
        <v>57</v>
      </c>
      <c r="F34" s="27">
        <v>1.9630902777777776E-3</v>
      </c>
      <c r="G34" s="29">
        <f>IF(F34&lt;E34,1,0)</f>
        <v>1</v>
      </c>
      <c r="H34" s="30">
        <f t="shared" si="0"/>
        <v>1.2001157407407446E-4</v>
      </c>
      <c r="I34" s="31"/>
      <c r="J34" s="31" t="s">
        <v>114</v>
      </c>
      <c r="K34" s="31"/>
      <c r="L34" s="31" t="s">
        <v>115</v>
      </c>
      <c r="M34" s="31" t="s">
        <v>116</v>
      </c>
      <c r="N34" s="31" t="s">
        <v>117</v>
      </c>
      <c r="O34" s="31"/>
      <c r="P34" s="31"/>
      <c r="Q34" s="26"/>
      <c r="R34" s="75" t="s">
        <v>95</v>
      </c>
      <c r="S34" s="30" t="str">
        <f t="shared" si="1"/>
        <v>00:39,52</v>
      </c>
      <c r="T34" s="30">
        <f t="shared" si="11"/>
        <v>4.9814814814814795E-4</v>
      </c>
      <c r="U34" s="30">
        <f t="shared" si="3"/>
        <v>5.0983796296296324E-4</v>
      </c>
      <c r="V34" s="30">
        <f t="shared" si="4"/>
        <v>4.9768518518518478E-4</v>
      </c>
      <c r="W34" s="30">
        <f t="shared" si="5"/>
        <v>-1.9630787037037034E-3</v>
      </c>
      <c r="X34" s="30">
        <f t="shared" si="6"/>
        <v>0</v>
      </c>
      <c r="Y34" s="30">
        <f t="shared" si="7"/>
        <v>0</v>
      </c>
      <c r="Z34" s="30">
        <f t="shared" si="8"/>
        <v>1.9630902777777776E-3</v>
      </c>
      <c r="AA34" s="34"/>
    </row>
    <row r="35" spans="1:29" x14ac:dyDescent="0.25">
      <c r="A35" s="47"/>
      <c r="B35" s="60" t="s">
        <v>30</v>
      </c>
      <c r="C35" s="60" t="s">
        <v>29</v>
      </c>
      <c r="D35" s="60" t="s">
        <v>40</v>
      </c>
      <c r="E35" s="61" t="s">
        <v>63</v>
      </c>
      <c r="F35" s="28">
        <v>1.7297453703703702E-3</v>
      </c>
      <c r="G35" s="29">
        <f>IF(E35&lt;F35,1,0)</f>
        <v>0</v>
      </c>
      <c r="H35" s="30">
        <f t="shared" si="0"/>
        <v>5.763888888888854E-5</v>
      </c>
      <c r="I35" s="31"/>
      <c r="J35" s="31"/>
      <c r="K35" s="31"/>
      <c r="L35" s="31"/>
      <c r="M35" s="31"/>
      <c r="N35" s="31"/>
      <c r="O35" s="31"/>
      <c r="P35" s="31"/>
      <c r="Q35" s="31"/>
      <c r="R35" s="74" t="s">
        <v>95</v>
      </c>
      <c r="S35" s="30">
        <f t="shared" si="1"/>
        <v>0</v>
      </c>
      <c r="T35" s="30">
        <f t="shared" si="11"/>
        <v>0</v>
      </c>
      <c r="U35" s="30">
        <f t="shared" si="3"/>
        <v>0</v>
      </c>
      <c r="V35" s="30">
        <f t="shared" si="4"/>
        <v>0</v>
      </c>
      <c r="W35" s="30">
        <f t="shared" si="5"/>
        <v>0</v>
      </c>
      <c r="X35" s="30">
        <f t="shared" si="6"/>
        <v>0</v>
      </c>
      <c r="Y35" s="30">
        <f t="shared" si="7"/>
        <v>0</v>
      </c>
      <c r="Z35" s="30">
        <f t="shared" si="8"/>
        <v>1.7297453703703702E-3</v>
      </c>
      <c r="AA35" s="34"/>
      <c r="AC35" s="38"/>
    </row>
    <row r="36" spans="1:29" x14ac:dyDescent="0.25">
      <c r="A36" s="47"/>
      <c r="B36" s="60" t="s">
        <v>31</v>
      </c>
      <c r="C36" s="60" t="s">
        <v>91</v>
      </c>
      <c r="D36" s="60" t="s">
        <v>40</v>
      </c>
      <c r="E36" s="61" t="s">
        <v>80</v>
      </c>
      <c r="F36" s="49">
        <v>1.8324074074074074E-3</v>
      </c>
      <c r="G36" s="29">
        <f t="shared" ref="G36:G45" si="13">IF(F36&lt;E36,1,0)</f>
        <v>1</v>
      </c>
      <c r="H36" s="30">
        <f t="shared" si="0"/>
        <v>1.1342592592592524E-5</v>
      </c>
      <c r="I36" s="31"/>
      <c r="J36" s="31"/>
      <c r="K36" s="31"/>
      <c r="L36" s="31"/>
      <c r="M36" s="31"/>
      <c r="N36" s="49"/>
      <c r="O36" s="31"/>
      <c r="P36" s="31"/>
      <c r="Q36" s="48"/>
      <c r="R36" s="75" t="s">
        <v>94</v>
      </c>
      <c r="S36" s="30">
        <f t="shared" si="1"/>
        <v>0</v>
      </c>
      <c r="T36" s="30">
        <f t="shared" si="11"/>
        <v>0</v>
      </c>
      <c r="U36" s="30">
        <f t="shared" si="3"/>
        <v>0</v>
      </c>
      <c r="V36" s="30">
        <f t="shared" si="4"/>
        <v>0</v>
      </c>
      <c r="W36" s="30">
        <f t="shared" si="5"/>
        <v>0</v>
      </c>
      <c r="X36" s="30">
        <f t="shared" si="6"/>
        <v>0</v>
      </c>
      <c r="Y36" s="30">
        <f t="shared" si="7"/>
        <v>0</v>
      </c>
      <c r="Z36" s="30">
        <f t="shared" si="8"/>
        <v>1.8324074074074074E-3</v>
      </c>
      <c r="AA36" s="34"/>
      <c r="AC36" s="38"/>
    </row>
    <row r="37" spans="1:29" x14ac:dyDescent="0.25">
      <c r="A37" s="47"/>
      <c r="B37" s="60" t="s">
        <v>49</v>
      </c>
      <c r="C37" s="60" t="s">
        <v>93</v>
      </c>
      <c r="D37" s="60" t="s">
        <v>40</v>
      </c>
      <c r="E37" s="61"/>
      <c r="F37" s="35">
        <v>3.2822916666666664E-3</v>
      </c>
      <c r="G37" s="29">
        <f t="shared" si="13"/>
        <v>0</v>
      </c>
      <c r="H37" s="30">
        <f t="shared" si="0"/>
        <v>3.2822916666666664E-3</v>
      </c>
      <c r="I37" s="31"/>
      <c r="J37" s="31" t="s">
        <v>118</v>
      </c>
      <c r="K37" s="31"/>
      <c r="L37" s="31" t="s">
        <v>119</v>
      </c>
      <c r="M37" s="31" t="s">
        <v>120</v>
      </c>
      <c r="N37" s="31" t="s">
        <v>121</v>
      </c>
      <c r="O37" s="31"/>
      <c r="P37" s="31"/>
      <c r="Q37" s="31"/>
      <c r="R37" s="75" t="s">
        <v>106</v>
      </c>
      <c r="S37" s="30" t="str">
        <f t="shared" si="1"/>
        <v>00:36,71</v>
      </c>
      <c r="T37" s="30">
        <f t="shared" si="11"/>
        <v>4.6562500000000006E-4</v>
      </c>
      <c r="U37" s="30">
        <f t="shared" si="3"/>
        <v>4.7395833333333339E-4</v>
      </c>
      <c r="V37" s="30">
        <f t="shared" si="4"/>
        <v>4.6793981481481469E-4</v>
      </c>
      <c r="W37" s="30">
        <f t="shared" si="5"/>
        <v>-1.8324074074074074E-3</v>
      </c>
      <c r="X37" s="30">
        <f t="shared" si="6"/>
        <v>0</v>
      </c>
      <c r="Y37" s="30">
        <f t="shared" si="7"/>
        <v>0</v>
      </c>
      <c r="Z37" s="30">
        <f t="shared" si="8"/>
        <v>3.2822916666666664E-3</v>
      </c>
      <c r="AA37" s="37"/>
      <c r="AC37" s="38"/>
    </row>
    <row r="38" spans="1:29" x14ac:dyDescent="0.25">
      <c r="A38" s="47"/>
      <c r="B38" s="60" t="s">
        <v>44</v>
      </c>
      <c r="C38" s="60" t="s">
        <v>90</v>
      </c>
      <c r="D38" s="60" t="s">
        <v>41</v>
      </c>
      <c r="E38" s="49">
        <v>9.8009259259259252E-4</v>
      </c>
      <c r="F38" s="35">
        <v>1.0406250000000001E-3</v>
      </c>
      <c r="G38" s="29">
        <f t="shared" si="13"/>
        <v>0</v>
      </c>
      <c r="H38" s="30">
        <f t="shared" si="0"/>
        <v>6.0532407407407583E-5</v>
      </c>
      <c r="I38" s="32"/>
      <c r="J38" s="31"/>
      <c r="K38" s="32"/>
      <c r="L38" s="32"/>
      <c r="M38" s="32"/>
      <c r="N38" s="32"/>
      <c r="O38" s="32"/>
      <c r="P38" s="32"/>
      <c r="Q38" s="26"/>
      <c r="R38" s="75" t="s">
        <v>99</v>
      </c>
      <c r="S38" s="30">
        <f t="shared" si="1"/>
        <v>0</v>
      </c>
      <c r="T38" s="30">
        <f t="shared" si="11"/>
        <v>0</v>
      </c>
      <c r="U38" s="30">
        <f t="shared" si="3"/>
        <v>0</v>
      </c>
      <c r="V38" s="30">
        <f t="shared" si="4"/>
        <v>0</v>
      </c>
      <c r="W38" s="30">
        <f t="shared" si="5"/>
        <v>0</v>
      </c>
      <c r="X38" s="30">
        <f t="shared" si="6"/>
        <v>0</v>
      </c>
      <c r="Y38" s="30">
        <f t="shared" si="7"/>
        <v>0</v>
      </c>
      <c r="Z38" s="30">
        <f t="shared" si="8"/>
        <v>1.0406250000000001E-3</v>
      </c>
      <c r="AA38" s="40"/>
    </row>
    <row r="39" spans="1:29" x14ac:dyDescent="0.25">
      <c r="A39" s="47"/>
      <c r="B39" s="60" t="s">
        <v>46</v>
      </c>
      <c r="C39" s="60" t="s">
        <v>28</v>
      </c>
      <c r="D39" s="60" t="s">
        <v>41</v>
      </c>
      <c r="E39" s="61" t="s">
        <v>59</v>
      </c>
      <c r="F39" s="35">
        <v>4.6539351851851858E-4</v>
      </c>
      <c r="G39" s="29">
        <f>IF(E39&lt;F39,1,0)</f>
        <v>0</v>
      </c>
      <c r="H39" s="30">
        <f t="shared" si="0"/>
        <v>7.8703703703704312E-6</v>
      </c>
      <c r="I39" s="31"/>
      <c r="J39" s="31"/>
      <c r="K39" s="31"/>
      <c r="L39" s="31"/>
      <c r="M39" s="31"/>
      <c r="N39" s="31"/>
      <c r="O39" s="31"/>
      <c r="P39" s="31"/>
      <c r="Q39" s="26"/>
      <c r="R39" s="75" t="s">
        <v>98</v>
      </c>
      <c r="S39" s="30">
        <f t="shared" si="1"/>
        <v>0</v>
      </c>
      <c r="T39" s="30">
        <f t="shared" si="11"/>
        <v>0</v>
      </c>
      <c r="U39" s="30">
        <f t="shared" si="3"/>
        <v>0</v>
      </c>
      <c r="V39" s="30">
        <f t="shared" si="4"/>
        <v>0</v>
      </c>
      <c r="W39" s="30">
        <f t="shared" si="5"/>
        <v>0</v>
      </c>
      <c r="X39" s="30">
        <f t="shared" si="6"/>
        <v>0</v>
      </c>
      <c r="Y39" s="30">
        <f t="shared" si="7"/>
        <v>0</v>
      </c>
      <c r="Z39" s="30">
        <f t="shared" si="8"/>
        <v>4.6539351851851858E-4</v>
      </c>
      <c r="AA39" s="34"/>
    </row>
    <row r="40" spans="1:29" x14ac:dyDescent="0.25">
      <c r="A40" s="47"/>
      <c r="B40" s="60" t="s">
        <v>47</v>
      </c>
      <c r="C40" s="60" t="s">
        <v>91</v>
      </c>
      <c r="D40" s="60" t="s">
        <v>41</v>
      </c>
      <c r="E40" s="61" t="s">
        <v>67</v>
      </c>
      <c r="F40" s="28">
        <v>4.8576388888888888E-4</v>
      </c>
      <c r="G40" s="29">
        <f t="shared" si="13"/>
        <v>1</v>
      </c>
      <c r="H40" s="30">
        <f t="shared" si="0"/>
        <v>1.4699074074074094E-5</v>
      </c>
      <c r="I40" s="31"/>
      <c r="J40" s="31"/>
      <c r="K40" s="31"/>
      <c r="L40" s="31"/>
      <c r="M40" s="31"/>
      <c r="N40" s="31"/>
      <c r="O40" s="31"/>
      <c r="P40" s="31"/>
      <c r="Q40" s="31"/>
      <c r="R40" s="75" t="s">
        <v>170</v>
      </c>
      <c r="S40" s="30">
        <f t="shared" si="1"/>
        <v>0</v>
      </c>
      <c r="T40" s="30">
        <f t="shared" si="11"/>
        <v>0</v>
      </c>
      <c r="U40" s="30">
        <f t="shared" si="3"/>
        <v>0</v>
      </c>
      <c r="V40" s="30">
        <f t="shared" si="4"/>
        <v>0</v>
      </c>
      <c r="W40" s="30">
        <f t="shared" si="5"/>
        <v>0</v>
      </c>
      <c r="X40" s="30">
        <f t="shared" si="6"/>
        <v>0</v>
      </c>
      <c r="Y40" s="30">
        <f t="shared" si="7"/>
        <v>0</v>
      </c>
      <c r="Z40" s="30">
        <f t="shared" si="8"/>
        <v>4.8576388888888888E-4</v>
      </c>
      <c r="AA40" s="40"/>
      <c r="AC40" s="38"/>
    </row>
    <row r="41" spans="1:29" x14ac:dyDescent="0.25">
      <c r="A41" s="47"/>
      <c r="B41" s="60" t="s">
        <v>48</v>
      </c>
      <c r="C41" s="60" t="s">
        <v>92</v>
      </c>
      <c r="D41" s="60" t="s">
        <v>41</v>
      </c>
      <c r="E41" s="61" t="s">
        <v>71</v>
      </c>
      <c r="F41" s="35">
        <v>8.1562500000000005E-4</v>
      </c>
      <c r="G41" s="29">
        <f>IF(E41&lt;F41,1,0)</f>
        <v>0</v>
      </c>
      <c r="H41" s="30">
        <f t="shared" si="0"/>
        <v>4.108796296296304E-5</v>
      </c>
      <c r="I41" s="31"/>
      <c r="J41" s="31"/>
      <c r="K41" s="31"/>
      <c r="L41" s="31"/>
      <c r="M41" s="31"/>
      <c r="N41" s="31"/>
      <c r="O41" s="31"/>
      <c r="P41" s="31"/>
      <c r="Q41" s="31"/>
      <c r="R41" s="75" t="s">
        <v>169</v>
      </c>
      <c r="S41" s="30">
        <f t="shared" si="1"/>
        <v>0</v>
      </c>
      <c r="T41" s="30">
        <f t="shared" si="11"/>
        <v>0</v>
      </c>
      <c r="U41" s="30">
        <f t="shared" si="3"/>
        <v>0</v>
      </c>
      <c r="V41" s="30">
        <f t="shared" si="4"/>
        <v>0</v>
      </c>
      <c r="W41" s="30">
        <f t="shared" si="5"/>
        <v>0</v>
      </c>
      <c r="X41" s="30">
        <f t="shared" si="6"/>
        <v>0</v>
      </c>
      <c r="Y41" s="30">
        <f t="shared" si="7"/>
        <v>0</v>
      </c>
      <c r="Z41" s="30">
        <f t="shared" si="8"/>
        <v>8.1562500000000005E-4</v>
      </c>
      <c r="AA41" s="40"/>
      <c r="AC41" s="38"/>
    </row>
    <row r="42" spans="1:29" x14ac:dyDescent="0.25">
      <c r="A42" s="64"/>
      <c r="B42" s="60" t="s">
        <v>50</v>
      </c>
      <c r="C42" s="60" t="s">
        <v>29</v>
      </c>
      <c r="D42" s="60" t="s">
        <v>41</v>
      </c>
      <c r="E42" s="61" t="s">
        <v>87</v>
      </c>
      <c r="F42" s="35">
        <v>5.7233796296296297E-4</v>
      </c>
      <c r="G42" s="29">
        <f t="shared" si="13"/>
        <v>1</v>
      </c>
      <c r="H42" s="30">
        <f t="shared" si="0"/>
        <v>2.2569444444444416E-5</v>
      </c>
      <c r="I42" s="36"/>
      <c r="J42" s="36"/>
      <c r="K42" s="36"/>
      <c r="L42" s="36"/>
      <c r="M42" s="36"/>
      <c r="N42" s="36"/>
      <c r="O42" s="36"/>
      <c r="P42" s="36"/>
      <c r="Q42" s="36"/>
      <c r="R42" s="69" t="s">
        <v>154</v>
      </c>
      <c r="S42" s="30">
        <f t="shared" ref="S42" si="14">J42</f>
        <v>0</v>
      </c>
      <c r="T42" s="30">
        <f t="shared" si="11"/>
        <v>0</v>
      </c>
      <c r="U42" s="30">
        <f t="shared" si="3"/>
        <v>0</v>
      </c>
      <c r="V42" s="30">
        <f t="shared" si="4"/>
        <v>0</v>
      </c>
      <c r="W42" s="30">
        <f t="shared" si="5"/>
        <v>0</v>
      </c>
      <c r="X42" s="30">
        <f t="shared" si="6"/>
        <v>0</v>
      </c>
      <c r="Y42" s="30">
        <f t="shared" si="7"/>
        <v>0</v>
      </c>
      <c r="Z42" s="30">
        <f t="shared" si="8"/>
        <v>5.7233796296296297E-4</v>
      </c>
      <c r="AA42" s="34"/>
    </row>
    <row r="43" spans="1:29" x14ac:dyDescent="0.25">
      <c r="A43" s="47"/>
      <c r="B43" s="60" t="s">
        <v>47</v>
      </c>
      <c r="C43" s="60" t="s">
        <v>91</v>
      </c>
      <c r="D43" s="60" t="s">
        <v>42</v>
      </c>
      <c r="E43" s="61" t="s">
        <v>70</v>
      </c>
      <c r="F43" s="27">
        <v>2.2608796296296296E-3</v>
      </c>
      <c r="G43" s="29">
        <f>IF(E43&lt;F43,1,0)</f>
        <v>0</v>
      </c>
      <c r="H43" s="30">
        <f t="shared" si="0"/>
        <v>1.3078703703703516E-5</v>
      </c>
      <c r="I43" s="31"/>
      <c r="J43" s="31" t="s">
        <v>155</v>
      </c>
      <c r="K43" s="31"/>
      <c r="L43" s="31" t="s">
        <v>156</v>
      </c>
      <c r="M43" s="31" t="s">
        <v>157</v>
      </c>
      <c r="N43" s="31" t="s">
        <v>158</v>
      </c>
      <c r="O43" s="31"/>
      <c r="P43" s="31"/>
      <c r="Q43" s="31"/>
      <c r="R43" s="75" t="s">
        <v>169</v>
      </c>
      <c r="S43" s="30" t="str">
        <f>J43</f>
        <v>00:43,61</v>
      </c>
      <c r="T43" s="30">
        <f t="shared" si="11"/>
        <v>5.7199074074074064E-4</v>
      </c>
      <c r="U43" s="30">
        <f t="shared" si="3"/>
        <v>7.1990740740740761E-4</v>
      </c>
      <c r="V43" s="30">
        <f t="shared" si="4"/>
        <v>4.6423611111111101E-4</v>
      </c>
      <c r="W43" s="30">
        <f t="shared" si="5"/>
        <v>-2.2608796296296296E-3</v>
      </c>
      <c r="X43" s="30">
        <f t="shared" si="6"/>
        <v>0</v>
      </c>
      <c r="Y43" s="30">
        <f t="shared" si="7"/>
        <v>0</v>
      </c>
      <c r="Z43" s="30">
        <f t="shared" si="8"/>
        <v>2.2608796296296296E-3</v>
      </c>
      <c r="AA43" s="40"/>
      <c r="AC43" s="38"/>
    </row>
    <row r="44" spans="1:29" x14ac:dyDescent="0.25">
      <c r="A44" s="47"/>
      <c r="B44" s="60" t="s">
        <v>31</v>
      </c>
      <c r="C44" s="60" t="s">
        <v>91</v>
      </c>
      <c r="D44" s="60" t="s">
        <v>42</v>
      </c>
      <c r="E44" s="61" t="s">
        <v>84</v>
      </c>
      <c r="F44" s="30">
        <v>2.1590277777777775E-3</v>
      </c>
      <c r="G44" s="29">
        <f>IF(E44&lt;F44,1,0)</f>
        <v>0</v>
      </c>
      <c r="H44" s="30">
        <f t="shared" ref="H44" si="15">IF(G44=1,E44-F44,F44-E44)</f>
        <v>6.4814814814814423E-5</v>
      </c>
      <c r="I44" s="51"/>
      <c r="J44" s="55" t="s">
        <v>160</v>
      </c>
      <c r="K44" s="58"/>
      <c r="L44" s="41" t="s">
        <v>161</v>
      </c>
      <c r="M44" s="31" t="s">
        <v>162</v>
      </c>
      <c r="N44" s="31" t="s">
        <v>159</v>
      </c>
      <c r="O44" s="53"/>
      <c r="P44" s="33"/>
      <c r="Q44" s="48"/>
      <c r="R44" s="75" t="s">
        <v>171</v>
      </c>
      <c r="S44" s="30" t="str">
        <f>J44</f>
        <v>00:36,52</v>
      </c>
      <c r="T44" s="30">
        <f t="shared" si="11"/>
        <v>5.5416666666666657E-4</v>
      </c>
      <c r="U44" s="30">
        <f t="shared" si="3"/>
        <v>7.0717592592592577E-4</v>
      </c>
      <c r="V44" s="30">
        <f t="shared" si="4"/>
        <v>4.7499999999999994E-4</v>
      </c>
      <c r="W44" s="30">
        <f t="shared" si="5"/>
        <v>-2.1590277777777775E-3</v>
      </c>
      <c r="X44" s="30">
        <f t="shared" si="6"/>
        <v>0</v>
      </c>
      <c r="Y44" s="30">
        <f t="shared" si="7"/>
        <v>0</v>
      </c>
      <c r="Z44" s="30">
        <f t="shared" si="8"/>
        <v>2.1590277777777775E-3</v>
      </c>
      <c r="AA44" s="34"/>
      <c r="AC44" s="38"/>
    </row>
    <row r="45" spans="1:29" ht="16.5" thickBot="1" x14ac:dyDescent="0.3">
      <c r="A45" s="59"/>
      <c r="B45" s="65" t="s">
        <v>44</v>
      </c>
      <c r="C45" s="65" t="s">
        <v>90</v>
      </c>
      <c r="D45" s="65" t="s">
        <v>45</v>
      </c>
      <c r="E45" s="66" t="s">
        <v>55</v>
      </c>
      <c r="F45" s="43">
        <v>3.4689814814814813E-3</v>
      </c>
      <c r="G45" s="71">
        <f t="shared" si="13"/>
        <v>1</v>
      </c>
      <c r="H45" s="44">
        <f t="shared" ref="H45" si="16">IF(G45=1,E45-F45,F45-E45)</f>
        <v>1.0081018518518555E-4</v>
      </c>
      <c r="I45" s="45"/>
      <c r="J45" s="45" t="s">
        <v>122</v>
      </c>
      <c r="K45" s="45"/>
      <c r="L45" s="45" t="s">
        <v>123</v>
      </c>
      <c r="M45" s="45"/>
      <c r="N45" s="45"/>
      <c r="O45" s="45"/>
      <c r="P45" s="45"/>
      <c r="Q45" s="42"/>
      <c r="R45" s="78" t="s">
        <v>152</v>
      </c>
      <c r="S45" s="44" t="str">
        <f t="shared" ref="S45" si="17">J45</f>
        <v>01:31,02</v>
      </c>
      <c r="T45" s="44">
        <f t="shared" si="11"/>
        <v>1.2266203703703705E-3</v>
      </c>
      <c r="U45" s="44">
        <v>1.1888888888888889E-3</v>
      </c>
      <c r="V45" s="44">
        <f t="shared" si="4"/>
        <v>0</v>
      </c>
      <c r="W45" s="44">
        <f t="shared" si="5"/>
        <v>0</v>
      </c>
      <c r="X45" s="44">
        <f t="shared" si="6"/>
        <v>0</v>
      </c>
      <c r="Y45" s="44">
        <f t="shared" si="7"/>
        <v>0</v>
      </c>
      <c r="Z45" s="44">
        <f t="shared" si="8"/>
        <v>3.4689814814814813E-3</v>
      </c>
      <c r="AA45" s="67"/>
    </row>
    <row r="75" ht="12" customHeight="1" x14ac:dyDescent="0.25"/>
  </sheetData>
  <autoFilter ref="A3:AA77" xr:uid="{3EFF88A0-7DBD-F649-BCF8-0EC635692B8E}"/>
  <mergeCells count="1">
    <mergeCell ref="A1:E1"/>
  </mergeCells>
  <phoneticPr fontId="13" type="noConversion"/>
  <conditionalFormatting sqref="G2:G45">
    <cfRule type="cellIs" dxfId="0" priority="1" operator="equal">
      <formula>1</formula>
    </cfRule>
  </conditionalFormatting>
  <dataValidations count="2">
    <dataValidation allowBlank="1" showInputMessage="1" sqref="K4:K6 K11:K14 K16:K41" xr:uid="{D845A1F4-2CE7-47D0-AAD7-0BEA4640DFD6}">
      <formula1>0</formula1>
      <formula2>0</formula2>
    </dataValidation>
    <dataValidation type="list" allowBlank="1" showInputMessage="1" sqref="L29:L31 L8 L36 L11:L13 L17" xr:uid="{DDB7345C-CAF8-4F9D-A825-4C40FD1E5696}">
      <formula1>$O$32:$O$71</formula1>
      <formula2>0</formula2>
    </dataValidation>
  </dataValidations>
  <pageMargins left="0.7" right="0.7" top="0.78740157499999996" bottom="0.78740157499999996" header="0.3" footer="0.3"/>
  <pageSetup paperSize="9" orientation="portrait" r:id="rId1"/>
  <ignoredErrors>
    <ignoredError sqref="G7:G18 G32:G41" formula="1"/>
    <ignoredError sqref="H3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7" ma:contentTypeDescription="Vytvoří nový dokument" ma:contentTypeScope="" ma:versionID="1b5804da8b4bcc8259b675d480af3eb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85fbae4b6f0897a04af6bd2e027c8881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Props1.xml><?xml version="1.0" encoding="utf-8"?>
<ds:datastoreItem xmlns:ds="http://schemas.openxmlformats.org/officeDocument/2006/customXml" ds:itemID="{0A359588-6CFC-4ED1-8224-B46EFB3C2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5CDB8F-F1F7-4BB5-A999-87CDEA4CF4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49E422-6985-4E4B-801F-380195562654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105f506-5936-4e48-94e1-04cd949c5e42"/>
    <ds:schemaRef ds:uri="0c0a1032-36d6-4712-9895-2eb80f661f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Řehořková</dc:creator>
  <cp:lastModifiedBy>Alžběta Řehořková</cp:lastModifiedBy>
  <dcterms:created xsi:type="dcterms:W3CDTF">2023-12-01T10:20:04Z</dcterms:created>
  <dcterms:modified xsi:type="dcterms:W3CDTF">2023-12-12T09:57:37Z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0x01010089B291B53AD1124D884F824C391AE450</vt:lpwstr>
  </property>
  <property fmtid="{D5CDD505-2E9C-101B-9397-08002B2CF9AE}" pid="3" name="MediaServiceImageTags">
    <vt:lpwstr/>
  </property>
</Properties>
</file>